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dc9\Documents\Web Pages\Organ Stops\TrostWaltershausen\"/>
    </mc:Choice>
  </mc:AlternateContent>
  <xr:revisionPtr revIDLastSave="0" documentId="13_ncr:1_{D19AAA62-9370-418A-AFC1-D1B6631A0338}" xr6:coauthVersionLast="47" xr6:coauthVersionMax="47" xr10:uidLastSave="{00000000-0000-0000-0000-000000000000}"/>
  <bookViews>
    <workbookView xWindow="180" yWindow="132" windowWidth="22680" windowHeight="12408" xr2:uid="{E5C7E3DE-007A-41FC-8AFD-432CDAAC7186}"/>
  </bookViews>
  <sheets>
    <sheet name="TrostSource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2" i="1" l="1"/>
  <c r="P52" i="1" s="1"/>
  <c r="O51" i="1"/>
  <c r="P51" i="1" s="1"/>
  <c r="O50" i="1"/>
  <c r="P50" i="1" s="1"/>
  <c r="O49" i="1"/>
  <c r="P49" i="1" s="1"/>
  <c r="O48" i="1"/>
  <c r="P48" i="1" s="1"/>
  <c r="O47" i="1"/>
  <c r="P47" i="1" s="1"/>
  <c r="O46" i="1"/>
  <c r="P46" i="1" s="1"/>
  <c r="O45" i="1"/>
  <c r="P45" i="1" s="1"/>
  <c r="O43" i="1"/>
  <c r="P43" i="1" s="1"/>
  <c r="O42" i="1"/>
  <c r="P42" i="1" s="1"/>
  <c r="O41" i="1"/>
  <c r="P41" i="1" s="1"/>
  <c r="O40" i="1"/>
  <c r="P40" i="1" s="1"/>
  <c r="O39" i="1"/>
  <c r="P39" i="1" s="1"/>
  <c r="O38" i="1"/>
  <c r="P38" i="1" s="1"/>
  <c r="O37" i="1"/>
  <c r="P37" i="1" s="1"/>
  <c r="O36" i="1"/>
  <c r="P36" i="1" s="1"/>
  <c r="O35" i="1"/>
  <c r="P35" i="1" s="1"/>
  <c r="O34" i="1"/>
  <c r="P34" i="1" s="1"/>
  <c r="O33" i="1"/>
  <c r="P33" i="1" s="1"/>
  <c r="P32" i="1"/>
  <c r="O31" i="1"/>
  <c r="O30" i="1"/>
  <c r="O29" i="1"/>
  <c r="P29" i="1" s="1"/>
  <c r="O28" i="1"/>
  <c r="P28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0" i="1"/>
  <c r="P20" i="1" s="1"/>
  <c r="O18" i="1"/>
  <c r="P18" i="1" s="1"/>
  <c r="O17" i="1"/>
  <c r="P17" i="1" s="1"/>
  <c r="O16" i="1"/>
  <c r="P16" i="1" s="1"/>
  <c r="O15" i="1"/>
  <c r="P15" i="1" s="1"/>
  <c r="O14" i="1"/>
  <c r="P14" i="1" s="1"/>
  <c r="O13" i="1"/>
  <c r="P13" i="1" s="1"/>
  <c r="O12" i="1"/>
  <c r="P12" i="1" s="1"/>
  <c r="O11" i="1"/>
  <c r="P11" i="1" s="1"/>
  <c r="O10" i="1"/>
  <c r="P10" i="1" s="1"/>
  <c r="O9" i="1"/>
  <c r="P9" i="1" s="1"/>
  <c r="O8" i="1"/>
  <c r="P8" i="1" s="1"/>
  <c r="O7" i="1"/>
  <c r="P7" i="1" s="1"/>
  <c r="O6" i="1"/>
  <c r="P6" i="1" s="1"/>
  <c r="O5" i="1"/>
  <c r="P5" i="1" s="1"/>
  <c r="O4" i="1"/>
  <c r="P4" i="1" s="1"/>
  <c r="O19" i="1"/>
  <c r="P19" i="1"/>
</calcChain>
</file>

<file path=xl/sharedStrings.xml><?xml version="1.0" encoding="utf-8"?>
<sst xmlns="http://schemas.openxmlformats.org/spreadsheetml/2006/main" count="82" uniqueCount="82">
  <si>
    <t>Trost Waltershausen 1724-1755</t>
  </si>
  <si>
    <t>3 manuals, 4 divisions, 47 stops, 58 ranks?, 2806 pipes</t>
  </si>
  <si>
    <t>C1</t>
  </si>
  <si>
    <t>E1</t>
  </si>
  <si>
    <t>G1</t>
  </si>
  <si>
    <t>c2</t>
  </si>
  <si>
    <t>e2</t>
  </si>
  <si>
    <t>g2</t>
  </si>
  <si>
    <t>c'3</t>
  </si>
  <si>
    <t>e'3</t>
  </si>
  <si>
    <t>g'3</t>
  </si>
  <si>
    <t>c''4</t>
  </si>
  <si>
    <t>e''4</t>
  </si>
  <si>
    <t>g''4</t>
  </si>
  <si>
    <t>c'''5</t>
  </si>
  <si>
    <t>Hauptwerk (C-c3)</t>
  </si>
  <si>
    <t>17 stops, 25 ranks</t>
  </si>
  <si>
    <t>avg</t>
  </si>
  <si>
    <t>Portun-Untersatz 16</t>
  </si>
  <si>
    <t>Groß Qvintadena 16</t>
  </si>
  <si>
    <t>Principal 8</t>
  </si>
  <si>
    <t>Gemshorn 8</t>
  </si>
  <si>
    <t>Viol d'Gambe 8</t>
  </si>
  <si>
    <t>Portun 8</t>
  </si>
  <si>
    <t>Qvintadena 8</t>
  </si>
  <si>
    <t>Unda Maris 8</t>
  </si>
  <si>
    <t>Octava 4</t>
  </si>
  <si>
    <t>Salcional 4</t>
  </si>
  <si>
    <t>Röhr-Flöta 4</t>
  </si>
  <si>
    <t>Celinder-Qvinta 2 2/3</t>
  </si>
  <si>
    <t>Super-Octava 2</t>
  </si>
  <si>
    <t>Sesqvialtera II</t>
  </si>
  <si>
    <t>Mixtura VIII</t>
  </si>
  <si>
    <t>Fagott 16</t>
  </si>
  <si>
    <t>Trompetta 8</t>
  </si>
  <si>
    <t>Oberwerk  (C-c3)</t>
  </si>
  <si>
    <t>10 stops, 10 ranks, 1 Ventilkasten (Geigenprincipal 4)</t>
  </si>
  <si>
    <t>Flöte Dupla 8</t>
  </si>
  <si>
    <t>Vagarr 8</t>
  </si>
  <si>
    <t>Flöte travers 4</t>
  </si>
  <si>
    <t>Liebl. Principal 4</t>
  </si>
  <si>
    <t>Spitzflöte 4</t>
  </si>
  <si>
    <t>Gedackt Qvinta 2 2/3</t>
  </si>
  <si>
    <t>Wald-Flöte 2</t>
  </si>
  <si>
    <t>Hohl-Flöte 8</t>
  </si>
  <si>
    <t>Vox humana 8</t>
  </si>
  <si>
    <t>Not Playing</t>
  </si>
  <si>
    <t>Geigen-Principal 8</t>
  </si>
  <si>
    <t>NotPlaying</t>
  </si>
  <si>
    <t>Brustwerk  (C-c3)</t>
  </si>
  <si>
    <t>11 stops, 15 ranks</t>
  </si>
  <si>
    <t>Gedackt 8</t>
  </si>
  <si>
    <t>Nachthorn 8</t>
  </si>
  <si>
    <t>Principal 4</t>
  </si>
  <si>
    <t>Flöte douce 4</t>
  </si>
  <si>
    <t>Nachthorn 4</t>
  </si>
  <si>
    <t>Gemshorn 4</t>
  </si>
  <si>
    <t>Spitz-Qvinta 2 2/3</t>
  </si>
  <si>
    <t>Nassad-Qvinta 2 2/3</t>
  </si>
  <si>
    <t>Octava Sesqvialtera II</t>
  </si>
  <si>
    <t>Mixtura IV</t>
  </si>
  <si>
    <t>Hautbois 8</t>
  </si>
  <si>
    <t>Pedal  (C-d1)</t>
  </si>
  <si>
    <t>8 stops, 8 ranks, 6 transmissions</t>
  </si>
  <si>
    <t>Groß Principal 16</t>
  </si>
  <si>
    <t>Sub-Bass 16</t>
  </si>
  <si>
    <t>Violon-Bass 16</t>
  </si>
  <si>
    <t>Octaven-Bass 8</t>
  </si>
  <si>
    <t>Celinder-Qvinta 5 1/3</t>
  </si>
  <si>
    <t>Posaunen-Bass 32</t>
  </si>
  <si>
    <t>Posaunen-Bass 16</t>
  </si>
  <si>
    <t>Trompetten-Bass 8</t>
  </si>
  <si>
    <t>Qvintadenen-Bass 16 (hw)</t>
  </si>
  <si>
    <t>Viol d'Gamben-Bass (hw)</t>
  </si>
  <si>
    <t>Portun-Bass 8 (hw)</t>
  </si>
  <si>
    <t>Super-Octava 4 (hw)</t>
  </si>
  <si>
    <t>Röhr-Flöten-Bass 4 (hw)</t>
  </si>
  <si>
    <t>Mixtur-Bass VI (hw)</t>
  </si>
  <si>
    <t>Tremulant (entire organ)</t>
  </si>
  <si>
    <t>BW/HW, OW/HW, 4 wedge bellows</t>
  </si>
  <si>
    <t>Cimbelstern in C (B Maj)</t>
  </si>
  <si>
    <t>Cimbelstern in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</si>
</sst>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2" fontId="2" fillId="0" borderId="0" xfId="0" applyNumberFormat="1" applyFont="1"/>
    <xf numFmtId="2" fontId="3" fillId="0" borderId="1" xfId="0" applyNumberFormat="1" applyFont="1" applyBorder="1"/>
    <xf numFmtId="2" fontId="3" fillId="0" borderId="0" xfId="0" applyNumberFormat="1" applyFont="1"/>
    <xf numFmtId="2" fontId="4" fillId="2" borderId="0" xfId="0" applyNumberFormat="1" applyFont="1" applyFill="1"/>
    <xf numFmtId="2" fontId="3" fillId="2" borderId="1" xfId="0" applyNumberFormat="1" applyFont="1" applyFill="1" applyBorder="1"/>
    <xf numFmtId="2" fontId="3" fillId="2" borderId="0" xfId="0" applyNumberFormat="1" applyFont="1" applyFill="1"/>
    <xf numFmtId="2" fontId="3" fillId="2" borderId="2" xfId="0" applyNumberFormat="1" applyFont="1" applyFill="1" applyBorder="1"/>
    <xf numFmtId="164" fontId="3" fillId="0" borderId="0" xfId="0" applyNumberFormat="1" applyFont="1"/>
    <xf numFmtId="0" fontId="5" fillId="0" borderId="0" xfId="1" applyFont="1"/>
    <xf numFmtId="2" fontId="3" fillId="0" borderId="2" xfId="0" applyNumberFormat="1" applyFont="1" applyBorder="1"/>
    <xf numFmtId="164" fontId="3" fillId="3" borderId="0" xfId="0" applyNumberFormat="1" applyFont="1" applyFill="1"/>
    <xf numFmtId="164" fontId="3" fillId="2" borderId="0" xfId="0" applyNumberFormat="1" applyFont="1" applyFill="1"/>
    <xf numFmtId="0" fontId="3" fillId="0" borderId="0" xfId="0" applyFont="1"/>
    <xf numFmtId="0" fontId="5" fillId="0" borderId="0" xfId="1" applyFont="1" applyFill="1"/>
    <xf numFmtId="2" fontId="5" fillId="0" borderId="0" xfId="1" applyNumberFormat="1" applyFont="1"/>
    <xf numFmtId="2" fontId="3" fillId="3" borderId="0" xfId="0" applyNumberFormat="1" applyFont="1" applyFill="1"/>
    <xf numFmtId="2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Trost%20Waltershausen/WalHwMixVIII.sv" TargetMode="External"/><Relationship Id="rId18" Type="http://schemas.openxmlformats.org/officeDocument/2006/relationships/hyperlink" Target="Trost%20Waltershausen/WalOwFt8.sv" TargetMode="External"/><Relationship Id="rId26" Type="http://schemas.openxmlformats.org/officeDocument/2006/relationships/hyperlink" Target="Trost%20Waltershausen/WalBwNach4.sv" TargetMode="External"/><Relationship Id="rId39" Type="http://schemas.openxmlformats.org/officeDocument/2006/relationships/hyperlink" Target="Trost%20Waltershausen\WalCymbelsternInG.sv" TargetMode="External"/><Relationship Id="rId21" Type="http://schemas.openxmlformats.org/officeDocument/2006/relationships/hyperlink" Target="Trost%20Waltershausen/WalOwGedqu223.sv" TargetMode="External"/><Relationship Id="rId34" Type="http://schemas.openxmlformats.org/officeDocument/2006/relationships/hyperlink" Target="Trost%20Waltershausen/WalPdCelqu513pr.sv" TargetMode="External"/><Relationship Id="rId42" Type="http://schemas.openxmlformats.org/officeDocument/2006/relationships/hyperlink" Target="Trost%20Waltershausen/WalBwHaut8.sv" TargetMode="External"/><Relationship Id="rId7" Type="http://schemas.openxmlformats.org/officeDocument/2006/relationships/hyperlink" Target="Trost%20Waltershausen/WalHwUnda8.sv" TargetMode="External"/><Relationship Id="rId2" Type="http://schemas.openxmlformats.org/officeDocument/2006/relationships/hyperlink" Target="Trost%20Waltershausen\WalHwPr8.sv" TargetMode="External"/><Relationship Id="rId16" Type="http://schemas.openxmlformats.org/officeDocument/2006/relationships/hyperlink" Target="Trost%20Waltershausen/WalOwFd8.sv" TargetMode="External"/><Relationship Id="rId29" Type="http://schemas.openxmlformats.org/officeDocument/2006/relationships/hyperlink" Target="Trost%20Waltershausen/WalBwMix.sv" TargetMode="External"/><Relationship Id="rId1" Type="http://schemas.openxmlformats.org/officeDocument/2006/relationships/hyperlink" Target="Trost%20Waltershausen\WalHwGrqu16.sv" TargetMode="External"/><Relationship Id="rId6" Type="http://schemas.openxmlformats.org/officeDocument/2006/relationships/hyperlink" Target="Trost%20Waltershausen\WalHwQuint8.sv" TargetMode="External"/><Relationship Id="rId11" Type="http://schemas.openxmlformats.org/officeDocument/2006/relationships/hyperlink" Target="Trost%20Waltershausen/WalHwSo2.sv" TargetMode="External"/><Relationship Id="rId24" Type="http://schemas.openxmlformats.org/officeDocument/2006/relationships/hyperlink" Target="Trost%20Waltershausen/WalBwGed8.sv" TargetMode="External"/><Relationship Id="rId32" Type="http://schemas.openxmlformats.org/officeDocument/2006/relationships/hyperlink" Target="Trost%20Waltershausen/WalPdViol16.sv" TargetMode="External"/><Relationship Id="rId37" Type="http://schemas.openxmlformats.org/officeDocument/2006/relationships/hyperlink" Target="Trost%20Waltershausen/WalPdTr8.sv" TargetMode="External"/><Relationship Id="rId40" Type="http://schemas.openxmlformats.org/officeDocument/2006/relationships/hyperlink" Target="Trost%20Waltershausen/WalHwCelqu223.sv" TargetMode="External"/><Relationship Id="rId45" Type="http://schemas.openxmlformats.org/officeDocument/2006/relationships/hyperlink" Target="Trost%20Waltershausen/WalBwSpqu223.sv" TargetMode="External"/><Relationship Id="rId5" Type="http://schemas.openxmlformats.org/officeDocument/2006/relationships/hyperlink" Target="Trost%20Waltershausen/WalHwPortun8.sv" TargetMode="External"/><Relationship Id="rId15" Type="http://schemas.openxmlformats.org/officeDocument/2006/relationships/hyperlink" Target="Trost%20Waltershausen/WalHwTr8.sv" TargetMode="External"/><Relationship Id="rId23" Type="http://schemas.openxmlformats.org/officeDocument/2006/relationships/hyperlink" Target="Trost%20Waltershausen/WalOwHf8.sv" TargetMode="External"/><Relationship Id="rId28" Type="http://schemas.openxmlformats.org/officeDocument/2006/relationships/hyperlink" Target="Trost%20Waltershausen/WalBwOc2.sv" TargetMode="External"/><Relationship Id="rId36" Type="http://schemas.openxmlformats.org/officeDocument/2006/relationships/hyperlink" Target="Trost%20Waltershausen/WalPdPos16.sv" TargetMode="External"/><Relationship Id="rId10" Type="http://schemas.openxmlformats.org/officeDocument/2006/relationships/hyperlink" Target="Trost%20Waltershausen\WalHwRf4.sv" TargetMode="External"/><Relationship Id="rId19" Type="http://schemas.openxmlformats.org/officeDocument/2006/relationships/hyperlink" Target="Trost%20Waltershausen/WalOwLiebPr4.sv" TargetMode="External"/><Relationship Id="rId31" Type="http://schemas.openxmlformats.org/officeDocument/2006/relationships/hyperlink" Target="Trost%20Waltershausen/WalPdSub16.sv" TargetMode="External"/><Relationship Id="rId44" Type="http://schemas.openxmlformats.org/officeDocument/2006/relationships/hyperlink" Target="Trost%20Waltershausen/WalBwNas223.sv" TargetMode="External"/><Relationship Id="rId4" Type="http://schemas.openxmlformats.org/officeDocument/2006/relationships/hyperlink" Target="Trost%20Waltershausen/WalHwVdeg8.sv" TargetMode="External"/><Relationship Id="rId9" Type="http://schemas.openxmlformats.org/officeDocument/2006/relationships/hyperlink" Target="Trost%20Waltershausen/WalHwSal4.sv" TargetMode="External"/><Relationship Id="rId14" Type="http://schemas.openxmlformats.org/officeDocument/2006/relationships/hyperlink" Target="Trost%20Waltershausen/WalHwFag16.sv" TargetMode="External"/><Relationship Id="rId22" Type="http://schemas.openxmlformats.org/officeDocument/2006/relationships/hyperlink" Target="Trost%20Waltershausen\WalOwWf2.sv" TargetMode="External"/><Relationship Id="rId27" Type="http://schemas.openxmlformats.org/officeDocument/2006/relationships/hyperlink" Target="Trost%20Waltershausen/WalBwGems4.sv" TargetMode="External"/><Relationship Id="rId30" Type="http://schemas.openxmlformats.org/officeDocument/2006/relationships/hyperlink" Target="Trost%20Waltershausen/WalPdGrpr16.sv" TargetMode="External"/><Relationship Id="rId35" Type="http://schemas.openxmlformats.org/officeDocument/2006/relationships/hyperlink" Target="Trost%20Waltershausen/WalPdPos32.sv" TargetMode="External"/><Relationship Id="rId43" Type="http://schemas.openxmlformats.org/officeDocument/2006/relationships/hyperlink" Target="Trost%20Waltershausen/WalBwNach8.sv" TargetMode="External"/><Relationship Id="rId8" Type="http://schemas.openxmlformats.org/officeDocument/2006/relationships/hyperlink" Target="Trost%20Waltershausen\WalHwOc4.sv" TargetMode="External"/><Relationship Id="rId3" Type="http://schemas.openxmlformats.org/officeDocument/2006/relationships/hyperlink" Target="Trost%20Waltershausen\WalHwGems8.sv" TargetMode="External"/><Relationship Id="rId12" Type="http://schemas.openxmlformats.org/officeDocument/2006/relationships/hyperlink" Target="Trost%20Waltershausen/WalHwSesII.sv" TargetMode="External"/><Relationship Id="rId17" Type="http://schemas.openxmlformats.org/officeDocument/2006/relationships/hyperlink" Target="Trost%20Waltershausen\WalOwVag8.sv" TargetMode="External"/><Relationship Id="rId25" Type="http://schemas.openxmlformats.org/officeDocument/2006/relationships/hyperlink" Target="Trost%20Waltershausen/WalBwPr4.sv" TargetMode="External"/><Relationship Id="rId33" Type="http://schemas.openxmlformats.org/officeDocument/2006/relationships/hyperlink" Target="Trost%20Waltershausen/WalPdOc8.sv" TargetMode="External"/><Relationship Id="rId38" Type="http://schemas.openxmlformats.org/officeDocument/2006/relationships/hyperlink" Target="Trost%20Waltershausen/WalCymbelsternInC(Bmaj).sv" TargetMode="External"/><Relationship Id="rId20" Type="http://schemas.openxmlformats.org/officeDocument/2006/relationships/hyperlink" Target="Trost%20Waltershausen/WalOwSf4.sv" TargetMode="External"/><Relationship Id="rId41" Type="http://schemas.openxmlformats.org/officeDocument/2006/relationships/hyperlink" Target="Trost%20Waltershausen/WalBwFldo4.s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FC395-A581-4995-B258-DCCD761F66E2}">
  <dimension ref="A1:P175"/>
  <sheetViews>
    <sheetView tabSelected="1" workbookViewId="0">
      <selection activeCell="S17" sqref="S17"/>
    </sheetView>
  </sheetViews>
  <sheetFormatPr defaultRowHeight="14.4" x14ac:dyDescent="0.3"/>
  <cols>
    <col min="1" max="1" width="18.44140625" style="17" customWidth="1"/>
    <col min="2" max="2" width="5.21875" style="2" customWidth="1"/>
    <col min="3" max="4" width="5.21875" style="3" customWidth="1"/>
    <col min="5" max="5" width="5.77734375" style="2" customWidth="1"/>
    <col min="6" max="6" width="5.21875" style="3" customWidth="1"/>
    <col min="7" max="7" width="6.44140625" style="3" customWidth="1"/>
    <col min="8" max="8" width="5.21875" style="2" customWidth="1"/>
    <col min="9" max="9" width="6.21875" style="3" customWidth="1"/>
    <col min="10" max="10" width="5.21875" style="3" customWidth="1"/>
    <col min="11" max="11" width="6.21875" style="2" customWidth="1"/>
    <col min="12" max="12" width="5.21875" style="3" customWidth="1"/>
    <col min="13" max="13" width="5.77734375" style="3" customWidth="1"/>
    <col min="14" max="14" width="5.21875" style="2" customWidth="1"/>
    <col min="15" max="15" width="5.77734375" style="3" customWidth="1"/>
    <col min="16" max="16" width="5.21875" style="3" customWidth="1"/>
  </cols>
  <sheetData>
    <row r="1" spans="1:16" ht="15.6" x14ac:dyDescent="0.3">
      <c r="A1" s="1" t="s">
        <v>0</v>
      </c>
      <c r="E1" s="3"/>
      <c r="F1" s="3" t="s">
        <v>1</v>
      </c>
      <c r="N1" s="3"/>
    </row>
    <row r="2" spans="1:16" x14ac:dyDescent="0.3">
      <c r="A2" s="4"/>
      <c r="B2" s="5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5" t="s">
        <v>8</v>
      </c>
      <c r="I2" s="6" t="s">
        <v>9</v>
      </c>
      <c r="J2" s="6" t="s">
        <v>10</v>
      </c>
      <c r="K2" s="5" t="s">
        <v>11</v>
      </c>
      <c r="L2" s="6" t="s">
        <v>12</v>
      </c>
      <c r="M2" s="6" t="s">
        <v>13</v>
      </c>
      <c r="N2" s="5" t="s">
        <v>14</v>
      </c>
      <c r="P2" s="8"/>
    </row>
    <row r="3" spans="1:16" x14ac:dyDescent="0.3">
      <c r="A3" s="4" t="s">
        <v>15</v>
      </c>
      <c r="B3" s="5" t="s">
        <v>16</v>
      </c>
      <c r="C3" s="6"/>
      <c r="D3" s="7"/>
      <c r="E3" s="6"/>
      <c r="F3" s="6"/>
      <c r="G3" s="6"/>
      <c r="H3" s="5"/>
      <c r="I3" s="6"/>
      <c r="J3" s="6"/>
      <c r="K3" s="5"/>
      <c r="L3" s="6"/>
      <c r="M3" s="6"/>
      <c r="N3" s="5"/>
      <c r="O3" s="3" t="s">
        <v>17</v>
      </c>
      <c r="P3" s="8">
        <v>38.9</v>
      </c>
    </row>
    <row r="4" spans="1:16" x14ac:dyDescent="0.3">
      <c r="A4" t="s">
        <v>18</v>
      </c>
      <c r="B4" s="2">
        <v>-41.22</v>
      </c>
      <c r="C4" s="3">
        <v>-39.090000000000003</v>
      </c>
      <c r="D4" s="10">
        <v>-40.200000000000003</v>
      </c>
      <c r="E4" s="3">
        <v>-40.659999999999997</v>
      </c>
      <c r="F4" s="3">
        <v>-40.869999999999997</v>
      </c>
      <c r="G4" s="10">
        <v>-38.42</v>
      </c>
      <c r="H4" s="3">
        <v>-39.03</v>
      </c>
      <c r="I4" s="3">
        <v>-40.479999999999997</v>
      </c>
      <c r="J4" s="10">
        <v>-29.58</v>
      </c>
      <c r="K4" s="3">
        <v>-35.130000000000003</v>
      </c>
      <c r="L4" s="3">
        <v>-35.090000000000003</v>
      </c>
      <c r="M4" s="10">
        <v>-36.83</v>
      </c>
      <c r="N4" s="3">
        <v>-36.4</v>
      </c>
      <c r="O4" s="11">
        <f t="shared" ref="O4:O18" si="0">AVERAGE(B4:N4)</f>
        <v>-37.92307692307692</v>
      </c>
      <c r="P4" s="8">
        <f>+SUM(O4+38.9)</f>
        <v>0.97692307692307878</v>
      </c>
    </row>
    <row r="5" spans="1:16" x14ac:dyDescent="0.3">
      <c r="A5" s="9" t="s">
        <v>19</v>
      </c>
      <c r="B5" s="2">
        <v>-39.369999999999997</v>
      </c>
      <c r="C5" s="3">
        <v>-36</v>
      </c>
      <c r="D5" s="10">
        <v>-40.74</v>
      </c>
      <c r="E5" s="3">
        <v>-33.72</v>
      </c>
      <c r="F5" s="3">
        <v>-25</v>
      </c>
      <c r="G5" s="10">
        <v>-30.08</v>
      </c>
      <c r="H5" s="3">
        <v>-29.88</v>
      </c>
      <c r="I5" s="3">
        <v>-28.54</v>
      </c>
      <c r="J5" s="10">
        <v>-27.13</v>
      </c>
      <c r="K5" s="3">
        <v>-30.49</v>
      </c>
      <c r="L5" s="3">
        <v>-35.26</v>
      </c>
      <c r="M5" s="10">
        <v>-36.57</v>
      </c>
      <c r="N5" s="3">
        <v>-34.159999999999997</v>
      </c>
      <c r="O5" s="11">
        <f t="shared" si="0"/>
        <v>-32.841538461538462</v>
      </c>
      <c r="P5" s="8">
        <f>+SUM(O5+38.9)</f>
        <v>6.0584615384615361</v>
      </c>
    </row>
    <row r="6" spans="1:16" x14ac:dyDescent="0.3">
      <c r="A6" s="9" t="s">
        <v>20</v>
      </c>
      <c r="B6" s="2">
        <v>-30.46</v>
      </c>
      <c r="C6" s="3">
        <v>-20.96</v>
      </c>
      <c r="D6" s="10">
        <v>-24.59</v>
      </c>
      <c r="E6" s="3">
        <v>-26.67</v>
      </c>
      <c r="F6" s="3">
        <v>-24.11</v>
      </c>
      <c r="G6" s="10">
        <v>-22.04</v>
      </c>
      <c r="H6" s="3">
        <v>-25.36</v>
      </c>
      <c r="I6" s="3">
        <v>-20.21</v>
      </c>
      <c r="J6" s="10">
        <v>-26.55</v>
      </c>
      <c r="K6" s="3">
        <v>-24.46</v>
      </c>
      <c r="L6" s="3">
        <v>-29.52</v>
      </c>
      <c r="M6" s="10">
        <v>-23.28</v>
      </c>
      <c r="N6" s="3">
        <v>-29.86</v>
      </c>
      <c r="O6" s="11">
        <f t="shared" si="0"/>
        <v>-25.236153846153851</v>
      </c>
      <c r="P6" s="8">
        <f>+SUM(O6+38.9)</f>
        <v>13.663846153846148</v>
      </c>
    </row>
    <row r="7" spans="1:16" x14ac:dyDescent="0.3">
      <c r="A7" s="9" t="s">
        <v>21</v>
      </c>
      <c r="B7" s="2">
        <v>-32.380000000000003</v>
      </c>
      <c r="C7" s="3">
        <v>-25.38</v>
      </c>
      <c r="D7" s="10">
        <v>-28.79</v>
      </c>
      <c r="E7" s="3">
        <v>-34.31</v>
      </c>
      <c r="F7" s="3">
        <v>-30.7</v>
      </c>
      <c r="G7" s="10">
        <v>-34.520000000000003</v>
      </c>
      <c r="H7" s="3">
        <v>-30.81</v>
      </c>
      <c r="I7" s="3">
        <v>-32.700000000000003</v>
      </c>
      <c r="J7" s="10">
        <v>-28.92</v>
      </c>
      <c r="K7" s="3">
        <v>-36.25</v>
      </c>
      <c r="L7" s="3">
        <v>-37.770000000000003</v>
      </c>
      <c r="M7" s="10">
        <v>-37.61</v>
      </c>
      <c r="N7" s="3">
        <v>-41.7</v>
      </c>
      <c r="O7" s="11">
        <f t="shared" si="0"/>
        <v>-33.21846153846154</v>
      </c>
      <c r="P7" s="8">
        <f>+SUM(O7+38.9)</f>
        <v>5.6815384615384588</v>
      </c>
    </row>
    <row r="8" spans="1:16" x14ac:dyDescent="0.3">
      <c r="A8" s="9" t="s">
        <v>22</v>
      </c>
      <c r="B8" s="2">
        <v>-32.880000000000003</v>
      </c>
      <c r="C8" s="3">
        <v>-31.06</v>
      </c>
      <c r="D8" s="10">
        <v>-33.69</v>
      </c>
      <c r="E8" s="3">
        <v>-27.68</v>
      </c>
      <c r="F8" s="3">
        <v>-33.81</v>
      </c>
      <c r="G8" s="10">
        <v>-33.01</v>
      </c>
      <c r="H8" s="3">
        <v>-36.450000000000003</v>
      </c>
      <c r="I8" s="3">
        <v>-36.24</v>
      </c>
      <c r="J8" s="10">
        <v>-33.22</v>
      </c>
      <c r="K8" s="3">
        <v>-36.96</v>
      </c>
      <c r="L8" s="3">
        <v>-38.17</v>
      </c>
      <c r="M8" s="10">
        <v>-38.07</v>
      </c>
      <c r="N8" s="3">
        <v>-38.270000000000003</v>
      </c>
      <c r="O8" s="11">
        <f t="shared" si="0"/>
        <v>-34.577692307692303</v>
      </c>
      <c r="P8" s="8">
        <f t="shared" ref="P8:P52" si="1">+SUM(O8+38.9)</f>
        <v>4.322307692307696</v>
      </c>
    </row>
    <row r="9" spans="1:16" x14ac:dyDescent="0.3">
      <c r="A9" s="9" t="s">
        <v>23</v>
      </c>
      <c r="B9" s="2">
        <v>-41.31</v>
      </c>
      <c r="C9" s="3">
        <v>-41.71</v>
      </c>
      <c r="D9" s="10">
        <v>-36.76</v>
      </c>
      <c r="E9" s="3">
        <v>-33.39</v>
      </c>
      <c r="F9" s="3">
        <v>-23.55</v>
      </c>
      <c r="G9" s="10">
        <v>-33.6</v>
      </c>
      <c r="H9" s="3">
        <v>-33.93</v>
      </c>
      <c r="I9" s="3">
        <v>-28.63</v>
      </c>
      <c r="J9" s="10">
        <v>-27.52</v>
      </c>
      <c r="K9" s="3">
        <v>-30.84</v>
      </c>
      <c r="L9" s="3">
        <v>-27.5</v>
      </c>
      <c r="M9" s="10">
        <v>-35.06</v>
      </c>
      <c r="N9" s="3">
        <v>-31.87</v>
      </c>
      <c r="O9" s="11">
        <f t="shared" si="0"/>
        <v>-32.743846153846157</v>
      </c>
      <c r="P9" s="8">
        <f t="shared" si="1"/>
        <v>6.1561538461538419</v>
      </c>
    </row>
    <row r="10" spans="1:16" x14ac:dyDescent="0.3">
      <c r="A10" s="9" t="s">
        <v>24</v>
      </c>
      <c r="B10" s="2">
        <v>-24.47</v>
      </c>
      <c r="C10" s="3">
        <v>-34.369999999999997</v>
      </c>
      <c r="D10" s="10">
        <v>-29.12</v>
      </c>
      <c r="E10" s="3">
        <v>-28.89</v>
      </c>
      <c r="F10" s="3">
        <v>-30.4</v>
      </c>
      <c r="G10" s="10">
        <v>-35.229999999999997</v>
      </c>
      <c r="H10" s="3">
        <v>-30.28</v>
      </c>
      <c r="I10" s="3">
        <v>-30.6</v>
      </c>
      <c r="J10" s="10">
        <v>-40.9</v>
      </c>
      <c r="K10" s="3">
        <v>-33.130000000000003</v>
      </c>
      <c r="L10" s="3">
        <v>-39.89</v>
      </c>
      <c r="M10" s="10">
        <v>-41.17</v>
      </c>
      <c r="N10" s="3">
        <v>-40.299999999999997</v>
      </c>
      <c r="O10" s="11">
        <f t="shared" si="0"/>
        <v>-33.75</v>
      </c>
      <c r="P10" s="8">
        <f t="shared" si="1"/>
        <v>5.1499999999999986</v>
      </c>
    </row>
    <row r="11" spans="1:16" x14ac:dyDescent="0.3">
      <c r="A11" s="9" t="s">
        <v>25</v>
      </c>
      <c r="B11" s="2">
        <v>-38.25</v>
      </c>
      <c r="C11" s="3">
        <v>-41.79</v>
      </c>
      <c r="D11" s="10">
        <v>-40.65</v>
      </c>
      <c r="E11" s="3">
        <v>-36.61</v>
      </c>
      <c r="F11" s="3">
        <v>-35.78</v>
      </c>
      <c r="G11" s="10">
        <v>-39.21</v>
      </c>
      <c r="H11" s="3">
        <v>-37.18</v>
      </c>
      <c r="I11" s="3">
        <v>-38.19</v>
      </c>
      <c r="J11" s="10">
        <v>-33.43</v>
      </c>
      <c r="K11" s="3">
        <v>-36.020000000000003</v>
      </c>
      <c r="L11" s="3">
        <v>-32.53</v>
      </c>
      <c r="M11" s="10">
        <v>-32.51</v>
      </c>
      <c r="N11" s="3">
        <v>-32.700000000000003</v>
      </c>
      <c r="O11" s="11">
        <f t="shared" si="0"/>
        <v>-36.526923076923076</v>
      </c>
      <c r="P11" s="8">
        <f t="shared" si="1"/>
        <v>2.3730769230769226</v>
      </c>
    </row>
    <row r="12" spans="1:16" x14ac:dyDescent="0.3">
      <c r="A12" s="9" t="s">
        <v>26</v>
      </c>
      <c r="B12" s="2">
        <v>-21.24</v>
      </c>
      <c r="C12" s="3">
        <v>-30.39</v>
      </c>
      <c r="D12" s="10">
        <v>-25.87</v>
      </c>
      <c r="E12" s="3">
        <v>-24.68</v>
      </c>
      <c r="F12" s="3">
        <v>-24.97</v>
      </c>
      <c r="G12" s="10">
        <v>-26.37</v>
      </c>
      <c r="H12" s="3">
        <v>-28.92</v>
      </c>
      <c r="I12" s="3">
        <v>-34.090000000000003</v>
      </c>
      <c r="J12" s="10">
        <v>-29.52</v>
      </c>
      <c r="K12" s="3">
        <v>-34.340000000000003</v>
      </c>
      <c r="L12" s="3">
        <v>-31.24</v>
      </c>
      <c r="M12" s="10">
        <v>-26.8</v>
      </c>
      <c r="N12" s="3">
        <v>-30.39</v>
      </c>
      <c r="O12" s="11">
        <f t="shared" si="0"/>
        <v>-28.370769230769231</v>
      </c>
      <c r="P12" s="8">
        <f t="shared" si="1"/>
        <v>10.529230769230768</v>
      </c>
    </row>
    <row r="13" spans="1:16" x14ac:dyDescent="0.3">
      <c r="A13" s="9" t="s">
        <v>27</v>
      </c>
      <c r="B13" s="2">
        <v>-21.67</v>
      </c>
      <c r="C13" s="3">
        <v>-30.47</v>
      </c>
      <c r="D13" s="10">
        <v>-25.83</v>
      </c>
      <c r="E13" s="3">
        <v>-24.68</v>
      </c>
      <c r="F13" s="3">
        <v>-24.91</v>
      </c>
      <c r="G13" s="10">
        <v>-26.55</v>
      </c>
      <c r="H13" s="3">
        <v>-29.93</v>
      </c>
      <c r="I13" s="3">
        <v>-34.07</v>
      </c>
      <c r="J13" s="10">
        <v>-29.48</v>
      </c>
      <c r="K13" s="3">
        <v>-34.35</v>
      </c>
      <c r="L13" s="3">
        <v>-31.29</v>
      </c>
      <c r="M13" s="10">
        <v>-24.9</v>
      </c>
      <c r="N13" s="3">
        <v>-29.74</v>
      </c>
      <c r="O13" s="11">
        <f t="shared" si="0"/>
        <v>-28.297692307692309</v>
      </c>
      <c r="P13" s="8">
        <f t="shared" si="1"/>
        <v>10.60230769230769</v>
      </c>
    </row>
    <row r="14" spans="1:16" x14ac:dyDescent="0.3">
      <c r="A14" s="9" t="s">
        <v>28</v>
      </c>
      <c r="B14" s="2">
        <v>-34.869999999999997</v>
      </c>
      <c r="C14" s="3">
        <v>-34.770000000000003</v>
      </c>
      <c r="D14" s="10">
        <v>-33.4</v>
      </c>
      <c r="E14" s="3">
        <v>-33.24</v>
      </c>
      <c r="F14" s="3">
        <v>-35</v>
      </c>
      <c r="G14" s="10">
        <v>-31.17</v>
      </c>
      <c r="H14" s="3">
        <v>-37.08</v>
      </c>
      <c r="I14" s="3">
        <v>-32.340000000000003</v>
      </c>
      <c r="J14" s="10">
        <v>-33.75</v>
      </c>
      <c r="K14" s="3">
        <v>-29.08</v>
      </c>
      <c r="L14" s="3">
        <v>-30.76</v>
      </c>
      <c r="M14" s="10">
        <v>-33.96</v>
      </c>
      <c r="N14" s="3">
        <v>-40.450000000000003</v>
      </c>
      <c r="O14" s="11">
        <f t="shared" si="0"/>
        <v>-33.836153846153842</v>
      </c>
      <c r="P14" s="8">
        <f t="shared" si="1"/>
        <v>5.063846153846157</v>
      </c>
    </row>
    <row r="15" spans="1:16" x14ac:dyDescent="0.3">
      <c r="A15" s="9" t="s">
        <v>29</v>
      </c>
      <c r="B15" s="2">
        <v>-29</v>
      </c>
      <c r="C15" s="3">
        <v>-27.77</v>
      </c>
      <c r="D15" s="10">
        <v>-32.020000000000003</v>
      </c>
      <c r="E15" s="3">
        <v>-27.58</v>
      </c>
      <c r="F15" s="3">
        <v>-28.23</v>
      </c>
      <c r="G15" s="10">
        <v>-30.18</v>
      </c>
      <c r="H15" s="3">
        <v>-33.24</v>
      </c>
      <c r="I15" s="3">
        <v>-36.85</v>
      </c>
      <c r="J15" s="10">
        <v>-29.62</v>
      </c>
      <c r="K15" s="3">
        <v>-36.28</v>
      </c>
      <c r="L15" s="3">
        <v>-31.28</v>
      </c>
      <c r="M15" s="10">
        <v>-39.700000000000003</v>
      </c>
      <c r="N15" s="3">
        <v>-40.14</v>
      </c>
      <c r="O15" s="11">
        <f t="shared" si="0"/>
        <v>-32.453076923076921</v>
      </c>
      <c r="P15" s="8">
        <f t="shared" si="1"/>
        <v>6.4469230769230776</v>
      </c>
    </row>
    <row r="16" spans="1:16" x14ac:dyDescent="0.3">
      <c r="A16" s="9" t="s">
        <v>30</v>
      </c>
      <c r="B16" s="2">
        <v>-28.28</v>
      </c>
      <c r="C16" s="3">
        <v>-31.44</v>
      </c>
      <c r="D16" s="10">
        <v>-30.19</v>
      </c>
      <c r="E16" s="3">
        <v>-31.88</v>
      </c>
      <c r="F16" s="3">
        <v>-31.85</v>
      </c>
      <c r="G16" s="10">
        <v>-29.33</v>
      </c>
      <c r="H16" s="3">
        <v>-35.229999999999997</v>
      </c>
      <c r="I16" s="3">
        <v>-36.82</v>
      </c>
      <c r="J16" s="10">
        <v>-40.83</v>
      </c>
      <c r="K16" s="3">
        <v>-41.83</v>
      </c>
      <c r="L16" s="3">
        <v>-30.48</v>
      </c>
      <c r="M16" s="10">
        <v>-32.28</v>
      </c>
      <c r="N16" s="3">
        <v>-39.799999999999997</v>
      </c>
      <c r="O16" s="11">
        <f t="shared" si="0"/>
        <v>-33.864615384615384</v>
      </c>
      <c r="P16" s="8">
        <f t="shared" si="1"/>
        <v>5.0353846153846149</v>
      </c>
    </row>
    <row r="17" spans="1:16" x14ac:dyDescent="0.3">
      <c r="A17" s="9" t="s">
        <v>31</v>
      </c>
      <c r="B17" s="2">
        <v>-28.97</v>
      </c>
      <c r="C17" s="3">
        <v>-30.52</v>
      </c>
      <c r="D17" s="10">
        <v>-30.24</v>
      </c>
      <c r="E17" s="3">
        <v>-28.87</v>
      </c>
      <c r="F17" s="3">
        <v>-30.77</v>
      </c>
      <c r="G17" s="10">
        <v>-28</v>
      </c>
      <c r="H17" s="3">
        <v>-31.75</v>
      </c>
      <c r="I17" s="3">
        <v>-31.34</v>
      </c>
      <c r="J17" s="10">
        <v>-32.28</v>
      </c>
      <c r="K17" s="3">
        <v>-31.31</v>
      </c>
      <c r="L17" s="3">
        <v>-38.82</v>
      </c>
      <c r="M17" s="10">
        <v>-38.090000000000003</v>
      </c>
      <c r="N17" s="3">
        <v>-34.19</v>
      </c>
      <c r="O17" s="11">
        <f t="shared" si="0"/>
        <v>-31.934615384615388</v>
      </c>
      <c r="P17" s="8">
        <f t="shared" si="1"/>
        <v>6.9653846153846111</v>
      </c>
    </row>
    <row r="18" spans="1:16" x14ac:dyDescent="0.3">
      <c r="A18" s="9" t="s">
        <v>32</v>
      </c>
      <c r="B18" s="2">
        <v>-23.85</v>
      </c>
      <c r="C18" s="3">
        <v>-25.28</v>
      </c>
      <c r="D18" s="10">
        <v>-25.88</v>
      </c>
      <c r="E18" s="3">
        <v>-25.35</v>
      </c>
      <c r="F18" s="3">
        <v>-29.45</v>
      </c>
      <c r="G18" s="10">
        <v>-24.72</v>
      </c>
      <c r="H18" s="3">
        <v>-26.75</v>
      </c>
      <c r="I18" s="3">
        <v>-26.41</v>
      </c>
      <c r="J18" s="10">
        <v>-25.18</v>
      </c>
      <c r="K18" s="3">
        <v>-28.18</v>
      </c>
      <c r="L18" s="3">
        <v>-27.06</v>
      </c>
      <c r="M18" s="10">
        <v>-25.91</v>
      </c>
      <c r="N18" s="3">
        <v>-27.44</v>
      </c>
      <c r="O18" s="11">
        <f t="shared" si="0"/>
        <v>-26.266153846153848</v>
      </c>
      <c r="P18" s="8">
        <f t="shared" si="1"/>
        <v>12.63384615384615</v>
      </c>
    </row>
    <row r="19" spans="1:16" x14ac:dyDescent="0.3">
      <c r="A19" s="9" t="s">
        <v>33</v>
      </c>
      <c r="B19" s="2">
        <v>-25.92</v>
      </c>
      <c r="C19" s="3">
        <v>-26.91</v>
      </c>
      <c r="D19" s="10">
        <v>-27.17</v>
      </c>
      <c r="E19" s="3">
        <v>-28.61</v>
      </c>
      <c r="F19" s="3">
        <v>-31.53</v>
      </c>
      <c r="G19" s="10">
        <v>-29.03</v>
      </c>
      <c r="H19" s="3">
        <v>-32.270000000000003</v>
      </c>
      <c r="I19" s="3">
        <v>-34.74</v>
      </c>
      <c r="J19" s="10">
        <v>-33.57</v>
      </c>
      <c r="K19" s="3">
        <v>-37.69</v>
      </c>
      <c r="L19" s="3">
        <v>-35.08</v>
      </c>
      <c r="M19" s="10">
        <v>-37.01</v>
      </c>
      <c r="N19" s="3">
        <v>-36.81</v>
      </c>
      <c r="O19" s="11">
        <f ca="1">AVERAGE(B19:P19)</f>
        <v>-32.026153846153846</v>
      </c>
      <c r="P19" s="8">
        <f t="shared" ca="1" si="1"/>
        <v>5.6815384615384588</v>
      </c>
    </row>
    <row r="20" spans="1:16" x14ac:dyDescent="0.3">
      <c r="A20" s="9" t="s">
        <v>34</v>
      </c>
      <c r="B20" s="2">
        <v>-27.26</v>
      </c>
      <c r="C20" s="3">
        <v>-20.89</v>
      </c>
      <c r="D20" s="10">
        <v>-30.03</v>
      </c>
      <c r="E20" s="3">
        <v>-29.58</v>
      </c>
      <c r="F20" s="3">
        <v>-30.69</v>
      </c>
      <c r="G20" s="10">
        <v>-30.41</v>
      </c>
      <c r="H20" s="3">
        <v>-37.65</v>
      </c>
      <c r="I20" s="3">
        <v>-30.91</v>
      </c>
      <c r="J20" s="10">
        <v>-36.24</v>
      </c>
      <c r="K20" s="3">
        <v>-34.32</v>
      </c>
      <c r="L20" s="3">
        <v>-37.159999999999997</v>
      </c>
      <c r="M20" s="10">
        <v>-38.299999999999997</v>
      </c>
      <c r="N20" s="3">
        <v>-39.29</v>
      </c>
      <c r="O20" s="11">
        <f>AVERAGE(B20:N20)</f>
        <v>-32.517692307692307</v>
      </c>
      <c r="P20" s="8">
        <f t="shared" si="1"/>
        <v>6.3823076923076911</v>
      </c>
    </row>
    <row r="21" spans="1:16" x14ac:dyDescent="0.3">
      <c r="A21" s="4" t="s">
        <v>35</v>
      </c>
      <c r="B21" s="5" t="s">
        <v>36</v>
      </c>
      <c r="C21" s="6"/>
      <c r="D21" s="6"/>
      <c r="E21" s="5"/>
      <c r="F21" s="6"/>
      <c r="G21" s="6"/>
      <c r="H21" s="5"/>
      <c r="I21" s="6"/>
      <c r="J21" s="6"/>
      <c r="K21" s="5"/>
      <c r="L21" s="6"/>
      <c r="M21" s="6"/>
      <c r="N21" s="5"/>
      <c r="O21" s="12"/>
      <c r="P21" s="8"/>
    </row>
    <row r="22" spans="1:16" x14ac:dyDescent="0.3">
      <c r="A22" s="9" t="s">
        <v>37</v>
      </c>
      <c r="B22" s="2">
        <v>-32.1</v>
      </c>
      <c r="C22" s="3">
        <v>-32.03</v>
      </c>
      <c r="D22" s="10">
        <v>-28.93</v>
      </c>
      <c r="E22" s="3">
        <v>-29.28</v>
      </c>
      <c r="F22" s="3">
        <v>-27.31</v>
      </c>
      <c r="G22" s="10">
        <v>-25.09</v>
      </c>
      <c r="H22" s="3">
        <v>-23.61</v>
      </c>
      <c r="I22" s="3">
        <v>-29.99</v>
      </c>
      <c r="J22" s="10">
        <v>-21.53</v>
      </c>
      <c r="K22" s="3">
        <v>-22.01</v>
      </c>
      <c r="L22" s="3">
        <v>-17.84</v>
      </c>
      <c r="M22" s="10">
        <v>-21.96</v>
      </c>
      <c r="N22" s="3">
        <v>-18.57</v>
      </c>
      <c r="O22" s="11">
        <f t="shared" ref="O22:O31" si="2">AVERAGE(B22:N22)</f>
        <v>-25.403846153846153</v>
      </c>
      <c r="P22" s="8">
        <f>+SUM(O22+38.9)</f>
        <v>13.496153846153845</v>
      </c>
    </row>
    <row r="23" spans="1:16" x14ac:dyDescent="0.3">
      <c r="A23" s="9" t="s">
        <v>38</v>
      </c>
      <c r="B23" s="2">
        <v>-41.7</v>
      </c>
      <c r="C23" s="3">
        <v>-42.04</v>
      </c>
      <c r="D23" s="10">
        <v>-36.54</v>
      </c>
      <c r="E23" s="3">
        <v>-39.42</v>
      </c>
      <c r="F23" s="3">
        <v>-39.159999999999997</v>
      </c>
      <c r="G23" s="10">
        <v>-35.83</v>
      </c>
      <c r="H23" s="3">
        <v>-33.590000000000003</v>
      </c>
      <c r="I23" s="3">
        <v>-30.37</v>
      </c>
      <c r="J23" s="10">
        <v>-33.68</v>
      </c>
      <c r="K23" s="3">
        <v>-38.17</v>
      </c>
      <c r="L23" s="3">
        <v>-38.380000000000003</v>
      </c>
      <c r="M23" s="10">
        <v>-28.18</v>
      </c>
      <c r="N23" s="3">
        <v>-34.65</v>
      </c>
      <c r="O23" s="11">
        <f t="shared" si="2"/>
        <v>-36.285384615384615</v>
      </c>
      <c r="P23" s="8">
        <f t="shared" si="1"/>
        <v>2.6146153846153837</v>
      </c>
    </row>
    <row r="24" spans="1:16" x14ac:dyDescent="0.3">
      <c r="A24" s="9" t="s">
        <v>39</v>
      </c>
      <c r="B24" s="2">
        <v>-33.450000000000003</v>
      </c>
      <c r="C24" s="3">
        <v>-27.03</v>
      </c>
      <c r="D24" s="10">
        <v>-34.4</v>
      </c>
      <c r="E24" s="3">
        <v>-32.04</v>
      </c>
      <c r="F24" s="3">
        <v>-32.86</v>
      </c>
      <c r="G24" s="10">
        <v>-32.799999999999997</v>
      </c>
      <c r="H24" s="3">
        <v>-36.53</v>
      </c>
      <c r="I24" s="3">
        <v>-37.270000000000003</v>
      </c>
      <c r="J24" s="10">
        <v>-35.46</v>
      </c>
      <c r="K24" s="3">
        <v>-35.32</v>
      </c>
      <c r="L24" s="3">
        <v>-30.8</v>
      </c>
      <c r="M24" s="10">
        <v>-29.8</v>
      </c>
      <c r="N24" s="3">
        <v>-31.65</v>
      </c>
      <c r="O24" s="11">
        <f t="shared" si="2"/>
        <v>-33.03153846153846</v>
      </c>
      <c r="P24" s="8">
        <f t="shared" si="1"/>
        <v>5.8684615384615384</v>
      </c>
    </row>
    <row r="25" spans="1:16" x14ac:dyDescent="0.3">
      <c r="A25" s="9" t="s">
        <v>40</v>
      </c>
      <c r="B25" s="2">
        <v>-26.92</v>
      </c>
      <c r="C25" s="3">
        <v>-28.46</v>
      </c>
      <c r="D25" s="10">
        <v>-30.05</v>
      </c>
      <c r="E25" s="3">
        <v>-26.25</v>
      </c>
      <c r="F25" s="3">
        <v>-32.270000000000003</v>
      </c>
      <c r="G25" s="10">
        <v>-26.69</v>
      </c>
      <c r="H25" s="3">
        <v>-22.67</v>
      </c>
      <c r="I25" s="3">
        <v>-24.27</v>
      </c>
      <c r="J25" s="10">
        <v>-22.55</v>
      </c>
      <c r="K25" s="3">
        <v>-24.21</v>
      </c>
      <c r="L25" s="3">
        <v>-27.84</v>
      </c>
      <c r="M25" s="10">
        <v>-31.81</v>
      </c>
      <c r="N25" s="3">
        <v>-28.63</v>
      </c>
      <c r="O25" s="11">
        <f t="shared" si="2"/>
        <v>-27.124615384615385</v>
      </c>
      <c r="P25" s="8">
        <f t="shared" si="1"/>
        <v>11.775384615384613</v>
      </c>
    </row>
    <row r="26" spans="1:16" x14ac:dyDescent="0.3">
      <c r="A26" s="9" t="s">
        <v>41</v>
      </c>
      <c r="B26" s="2">
        <v>-35.04</v>
      </c>
      <c r="C26" s="3">
        <v>-36.44</v>
      </c>
      <c r="D26" s="10">
        <v>-38.56</v>
      </c>
      <c r="E26" s="3">
        <v>-37.340000000000003</v>
      </c>
      <c r="F26" s="3">
        <v>-39.549999999999997</v>
      </c>
      <c r="G26" s="10">
        <v>-35.479999999999997</v>
      </c>
      <c r="H26" s="3">
        <v>-35.6</v>
      </c>
      <c r="I26" s="3">
        <v>-34.14</v>
      </c>
      <c r="J26" s="10">
        <v>-36.369999999999997</v>
      </c>
      <c r="K26" s="3">
        <v>-37</v>
      </c>
      <c r="L26" s="3">
        <v>-36.450000000000003</v>
      </c>
      <c r="M26" s="10">
        <v>-40.380000000000003</v>
      </c>
      <c r="N26" s="3">
        <v>-40.25</v>
      </c>
      <c r="O26" s="11">
        <f t="shared" si="2"/>
        <v>-37.123076923076923</v>
      </c>
      <c r="P26" s="8">
        <f t="shared" si="1"/>
        <v>1.7769230769230759</v>
      </c>
    </row>
    <row r="27" spans="1:16" x14ac:dyDescent="0.3">
      <c r="A27" s="9" t="s">
        <v>42</v>
      </c>
      <c r="B27" s="2">
        <v>-28.47</v>
      </c>
      <c r="C27" s="3">
        <v>-30.78</v>
      </c>
      <c r="D27" s="10">
        <v>-28.98</v>
      </c>
      <c r="E27" s="3">
        <v>-32.119999999999997</v>
      </c>
      <c r="F27" s="3">
        <v>-37.729999999999997</v>
      </c>
      <c r="G27" s="10">
        <v>-30.73</v>
      </c>
      <c r="H27" s="3">
        <v>-35.64</v>
      </c>
      <c r="I27" s="3">
        <v>-32.9</v>
      </c>
      <c r="J27" s="10">
        <v>-32.119999999999997</v>
      </c>
      <c r="K27" s="3">
        <v>-33.840000000000003</v>
      </c>
      <c r="L27" s="3">
        <v>-37.130000000000003</v>
      </c>
      <c r="M27" s="10">
        <v>-36.28</v>
      </c>
      <c r="N27" s="3">
        <v>-40.35</v>
      </c>
      <c r="O27" s="11">
        <f t="shared" si="2"/>
        <v>-33.620769230769227</v>
      </c>
      <c r="P27" s="8">
        <f t="shared" si="1"/>
        <v>5.2792307692307716</v>
      </c>
    </row>
    <row r="28" spans="1:16" x14ac:dyDescent="0.3">
      <c r="A28" s="9" t="s">
        <v>43</v>
      </c>
      <c r="B28" s="2">
        <v>-29.23</v>
      </c>
      <c r="C28" s="3">
        <v>-31.79</v>
      </c>
      <c r="D28" s="10">
        <v>-30.49</v>
      </c>
      <c r="E28" s="3">
        <v>-31.37</v>
      </c>
      <c r="F28" s="3">
        <v>-30.93</v>
      </c>
      <c r="G28" s="10">
        <v>-30.09</v>
      </c>
      <c r="H28" s="3">
        <v>-27.16</v>
      </c>
      <c r="I28" s="3">
        <v>-33.06</v>
      </c>
      <c r="J28" s="10">
        <v>-34.619999999999997</v>
      </c>
      <c r="K28" s="3">
        <v>-31.24</v>
      </c>
      <c r="L28" s="3">
        <v>-29.28</v>
      </c>
      <c r="M28" s="10">
        <v>-37.21</v>
      </c>
      <c r="N28" s="3">
        <v>-34.840000000000003</v>
      </c>
      <c r="O28" s="11">
        <f t="shared" si="2"/>
        <v>-31.639230769230764</v>
      </c>
      <c r="P28" s="8">
        <f t="shared" si="1"/>
        <v>7.2607692307692346</v>
      </c>
    </row>
    <row r="29" spans="1:16" x14ac:dyDescent="0.3">
      <c r="A29" s="9" t="s">
        <v>44</v>
      </c>
      <c r="B29" s="2">
        <v>-32.340000000000003</v>
      </c>
      <c r="C29" s="3">
        <v>-36.119999999999997</v>
      </c>
      <c r="D29" s="10">
        <v>-29.78</v>
      </c>
      <c r="E29" s="3">
        <v>-33.53</v>
      </c>
      <c r="F29" s="3">
        <v>-33.83</v>
      </c>
      <c r="G29" s="10">
        <v>-30.57</v>
      </c>
      <c r="H29" s="3">
        <v>-36.840000000000003</v>
      </c>
      <c r="I29" s="3">
        <v>-33.49</v>
      </c>
      <c r="J29" s="10">
        <v>-26.99</v>
      </c>
      <c r="K29" s="3">
        <v>-25.63</v>
      </c>
      <c r="L29" s="3">
        <v>-34.18</v>
      </c>
      <c r="M29" s="10">
        <v>-35.53</v>
      </c>
      <c r="N29" s="3">
        <v>-27.57</v>
      </c>
      <c r="O29" s="11">
        <f t="shared" si="2"/>
        <v>-32.030769230769231</v>
      </c>
      <c r="P29" s="8">
        <f t="shared" si="1"/>
        <v>6.8692307692307679</v>
      </c>
    </row>
    <row r="30" spans="1:16" x14ac:dyDescent="0.3">
      <c r="A30" s="13" t="s">
        <v>45</v>
      </c>
      <c r="B30" s="2" t="s">
        <v>46</v>
      </c>
      <c r="D30" s="10"/>
      <c r="E30" s="3"/>
      <c r="O30" s="11" t="e">
        <f t="shared" si="2"/>
        <v>#DIV/0!</v>
      </c>
      <c r="P30" s="8"/>
    </row>
    <row r="31" spans="1:16" x14ac:dyDescent="0.3">
      <c r="A31" s="13" t="s">
        <v>47</v>
      </c>
      <c r="B31" s="2" t="s">
        <v>48</v>
      </c>
      <c r="O31" s="11" t="e">
        <f t="shared" si="2"/>
        <v>#DIV/0!</v>
      </c>
      <c r="P31" s="8"/>
    </row>
    <row r="32" spans="1:16" x14ac:dyDescent="0.3">
      <c r="A32" s="4" t="s">
        <v>49</v>
      </c>
      <c r="B32" s="5" t="s">
        <v>50</v>
      </c>
      <c r="C32" s="6"/>
      <c r="D32" s="6"/>
      <c r="E32" s="5"/>
      <c r="F32" s="6"/>
      <c r="G32" s="6"/>
      <c r="H32" s="5"/>
      <c r="I32" s="6"/>
      <c r="J32" s="6"/>
      <c r="K32" s="5"/>
      <c r="L32" s="6"/>
      <c r="M32" s="6"/>
      <c r="N32" s="5"/>
      <c r="O32" s="12"/>
      <c r="P32" s="8">
        <f t="shared" si="1"/>
        <v>38.9</v>
      </c>
    </row>
    <row r="33" spans="1:16" x14ac:dyDescent="0.3">
      <c r="A33" s="9" t="s">
        <v>51</v>
      </c>
      <c r="B33" s="2">
        <v>-39.14</v>
      </c>
      <c r="C33" s="3">
        <v>-39.58</v>
      </c>
      <c r="D33" s="10">
        <v>-34.72</v>
      </c>
      <c r="E33" s="3">
        <v>-34.74</v>
      </c>
      <c r="F33" s="3">
        <v>-38.28</v>
      </c>
      <c r="G33" s="10">
        <v>-34.79</v>
      </c>
      <c r="H33" s="3">
        <v>-33.380000000000003</v>
      </c>
      <c r="I33" s="3">
        <v>-31.6</v>
      </c>
      <c r="J33" s="10">
        <v>-36.72</v>
      </c>
      <c r="K33" s="3">
        <v>-33.19</v>
      </c>
      <c r="L33" s="3">
        <v>-25.95</v>
      </c>
      <c r="M33" s="10">
        <v>-30.14</v>
      </c>
      <c r="N33" s="3">
        <v>-34.03</v>
      </c>
      <c r="O33" s="11">
        <f t="shared" ref="O33:O43" si="3">AVERAGE(B33:N33)</f>
        <v>-34.32769230769231</v>
      </c>
      <c r="P33" s="8">
        <f>+SUM(O33+38.9)</f>
        <v>4.5723076923076889</v>
      </c>
    </row>
    <row r="34" spans="1:16" x14ac:dyDescent="0.3">
      <c r="A34" s="14" t="s">
        <v>52</v>
      </c>
      <c r="B34" s="2">
        <v>-27.59</v>
      </c>
      <c r="C34" s="3">
        <v>-32.96</v>
      </c>
      <c r="D34" s="10">
        <v>-27.57</v>
      </c>
      <c r="E34" s="3">
        <v>-25.95</v>
      </c>
      <c r="F34" s="3">
        <v>-36.46</v>
      </c>
      <c r="G34" s="10">
        <v>-31.05</v>
      </c>
      <c r="H34" s="3">
        <v>-34.53</v>
      </c>
      <c r="I34" s="3">
        <v>-28.68</v>
      </c>
      <c r="J34" s="10">
        <v>-31.25</v>
      </c>
      <c r="K34" s="3">
        <v>-33.75</v>
      </c>
      <c r="L34" s="3">
        <v>-33.81</v>
      </c>
      <c r="M34" s="10">
        <v>-40.85</v>
      </c>
      <c r="N34" s="3">
        <v>-37.28</v>
      </c>
      <c r="O34" s="11">
        <f t="shared" si="3"/>
        <v>-32.440769230769234</v>
      </c>
      <c r="P34" s="8">
        <f t="shared" si="1"/>
        <v>6.4592307692307642</v>
      </c>
    </row>
    <row r="35" spans="1:16" x14ac:dyDescent="0.3">
      <c r="A35" s="9" t="s">
        <v>53</v>
      </c>
      <c r="B35" s="2">
        <v>-27.83</v>
      </c>
      <c r="C35" s="3">
        <v>-26</v>
      </c>
      <c r="D35" s="10">
        <v>-26.65</v>
      </c>
      <c r="E35" s="3">
        <v>-23.07</v>
      </c>
      <c r="F35" s="3">
        <v>-22.82</v>
      </c>
      <c r="G35" s="10">
        <v>-19.809999999999999</v>
      </c>
      <c r="H35" s="3">
        <v>-25.04</v>
      </c>
      <c r="I35" s="3">
        <v>-25.18</v>
      </c>
      <c r="J35" s="10">
        <v>-23.07</v>
      </c>
      <c r="K35" s="3">
        <v>-26.08</v>
      </c>
      <c r="L35" s="3">
        <v>-32.76</v>
      </c>
      <c r="M35" s="10">
        <v>-29.04</v>
      </c>
      <c r="N35" s="3">
        <v>-29.11</v>
      </c>
      <c r="O35" s="11">
        <f t="shared" si="3"/>
        <v>-25.881538461538462</v>
      </c>
      <c r="P35" s="8">
        <f t="shared" si="1"/>
        <v>13.018461538461537</v>
      </c>
    </row>
    <row r="36" spans="1:16" x14ac:dyDescent="0.3">
      <c r="A36" s="9" t="s">
        <v>54</v>
      </c>
      <c r="B36" s="2">
        <v>-36.65</v>
      </c>
      <c r="C36" s="3">
        <v>-35.64</v>
      </c>
      <c r="D36" s="10">
        <v>-32.200000000000003</v>
      </c>
      <c r="E36" s="3">
        <v>-38.61</v>
      </c>
      <c r="F36" s="3">
        <v>-27.45</v>
      </c>
      <c r="G36" s="10">
        <v>-28.79</v>
      </c>
      <c r="H36" s="3">
        <v>-36.21</v>
      </c>
      <c r="I36" s="3">
        <v>-24.29</v>
      </c>
      <c r="J36" s="10">
        <v>-30.83</v>
      </c>
      <c r="K36" s="3">
        <v>-28.82</v>
      </c>
      <c r="L36" s="3">
        <v>-32.479999999999997</v>
      </c>
      <c r="M36" s="10">
        <v>-28.26</v>
      </c>
      <c r="N36" s="3">
        <v>-36.86</v>
      </c>
      <c r="O36" s="11">
        <f t="shared" si="3"/>
        <v>-32.083846153846153</v>
      </c>
      <c r="P36" s="8">
        <f t="shared" si="1"/>
        <v>6.8161538461538456</v>
      </c>
    </row>
    <row r="37" spans="1:16" x14ac:dyDescent="0.3">
      <c r="A37" s="9" t="s">
        <v>55</v>
      </c>
      <c r="B37" s="2">
        <v>-36.590000000000003</v>
      </c>
      <c r="C37" s="3">
        <v>-34.69</v>
      </c>
      <c r="D37" s="10">
        <v>-24.05</v>
      </c>
      <c r="E37" s="3">
        <v>-31.98</v>
      </c>
      <c r="F37" s="3">
        <v>-34.979999999999997</v>
      </c>
      <c r="G37" s="10">
        <v>-33.82</v>
      </c>
      <c r="H37" s="3">
        <v>-34.130000000000003</v>
      </c>
      <c r="I37" s="3">
        <v>-37.69</v>
      </c>
      <c r="J37" s="10">
        <v>-41.62</v>
      </c>
      <c r="K37" s="3">
        <v>-39.01</v>
      </c>
      <c r="L37" s="3">
        <v>-38.119999999999997</v>
      </c>
      <c r="M37" s="10">
        <v>-41.19</v>
      </c>
      <c r="N37" s="3">
        <v>-40</v>
      </c>
      <c r="O37" s="11">
        <f t="shared" si="3"/>
        <v>-35.989999999999995</v>
      </c>
      <c r="P37" s="8">
        <f t="shared" si="1"/>
        <v>2.9100000000000037</v>
      </c>
    </row>
    <row r="38" spans="1:16" x14ac:dyDescent="0.3">
      <c r="A38" s="9" t="s">
        <v>56</v>
      </c>
      <c r="B38" s="2">
        <v>-34.729999999999997</v>
      </c>
      <c r="C38" s="3">
        <v>-28.83</v>
      </c>
      <c r="D38" s="10">
        <v>-26.73</v>
      </c>
      <c r="E38" s="3">
        <v>-34.49</v>
      </c>
      <c r="F38" s="3">
        <v>-32.78</v>
      </c>
      <c r="G38" s="10">
        <v>-33.36</v>
      </c>
      <c r="H38" s="3">
        <v>-33.700000000000003</v>
      </c>
      <c r="I38" s="3">
        <v>-31.62</v>
      </c>
      <c r="J38" s="10">
        <v>-34.19</v>
      </c>
      <c r="K38" s="3">
        <v>-34.409999999999997</v>
      </c>
      <c r="L38" s="3">
        <v>-36.58</v>
      </c>
      <c r="M38" s="10">
        <v>-34.31</v>
      </c>
      <c r="N38" s="3">
        <v>-39.76</v>
      </c>
      <c r="O38" s="11">
        <f t="shared" si="3"/>
        <v>-33.49923076923077</v>
      </c>
      <c r="P38" s="8">
        <f t="shared" si="1"/>
        <v>5.4007692307692281</v>
      </c>
    </row>
    <row r="39" spans="1:16" x14ac:dyDescent="0.3">
      <c r="A39" s="15" t="s">
        <v>57</v>
      </c>
      <c r="B39" s="2">
        <v>-35.25</v>
      </c>
      <c r="C39" s="3">
        <v>-35.15</v>
      </c>
      <c r="D39" s="10">
        <v>-35.29</v>
      </c>
      <c r="E39" s="3">
        <v>-35.42</v>
      </c>
      <c r="F39" s="3">
        <v>-33.71</v>
      </c>
      <c r="G39" s="10">
        <v>-36.020000000000003</v>
      </c>
      <c r="H39" s="3">
        <v>-36.65</v>
      </c>
      <c r="I39" s="3">
        <v>-37.020000000000003</v>
      </c>
      <c r="J39" s="10">
        <v>-35.479999999999997</v>
      </c>
      <c r="K39" s="3">
        <v>-40.01</v>
      </c>
      <c r="L39" s="3">
        <v>-40.369999999999997</v>
      </c>
      <c r="M39" s="10">
        <v>-38.22</v>
      </c>
      <c r="N39" s="3">
        <v>-32.74</v>
      </c>
      <c r="O39" s="11">
        <f t="shared" si="3"/>
        <v>-36.25615384615385</v>
      </c>
      <c r="P39" s="8">
        <f t="shared" si="1"/>
        <v>2.6438461538461482</v>
      </c>
    </row>
    <row r="40" spans="1:16" x14ac:dyDescent="0.3">
      <c r="A40" s="9" t="s">
        <v>58</v>
      </c>
      <c r="B40" s="2">
        <v>-31.84</v>
      </c>
      <c r="C40" s="3">
        <v>-34.47</v>
      </c>
      <c r="D40" s="10">
        <v>-37.33</v>
      </c>
      <c r="E40" s="3">
        <v>-32.450000000000003</v>
      </c>
      <c r="F40" s="3">
        <v>-30.39</v>
      </c>
      <c r="G40" s="10">
        <v>-34.299999999999997</v>
      </c>
      <c r="H40" s="3">
        <v>-32.479999999999997</v>
      </c>
      <c r="I40" s="3">
        <v>-28.04</v>
      </c>
      <c r="J40" s="10">
        <v>-33.270000000000003</v>
      </c>
      <c r="K40" s="3">
        <v>-40.130000000000003</v>
      </c>
      <c r="L40" s="3">
        <v>-40.83</v>
      </c>
      <c r="M40" s="10">
        <v>-35.979999999999997</v>
      </c>
      <c r="N40" s="3">
        <v>-37.14</v>
      </c>
      <c r="O40" s="11">
        <f t="shared" si="3"/>
        <v>-34.511538461538457</v>
      </c>
      <c r="P40" s="8">
        <f t="shared" si="1"/>
        <v>4.3884615384615415</v>
      </c>
    </row>
    <row r="41" spans="1:16" x14ac:dyDescent="0.3">
      <c r="A41" s="9" t="s">
        <v>59</v>
      </c>
      <c r="B41" s="2">
        <v>-25.47</v>
      </c>
      <c r="C41" s="3">
        <v>-33.9</v>
      </c>
      <c r="D41" s="10">
        <v>-29.81</v>
      </c>
      <c r="E41" s="3">
        <v>-33.94</v>
      </c>
      <c r="F41" s="3">
        <v>-27.95</v>
      </c>
      <c r="G41" s="10">
        <v>-33.46</v>
      </c>
      <c r="H41" s="3">
        <v>-36.64</v>
      </c>
      <c r="I41" s="3">
        <v>-33.26</v>
      </c>
      <c r="J41" s="10">
        <v>-36.99</v>
      </c>
      <c r="K41" s="3">
        <v>-40.01</v>
      </c>
      <c r="L41" s="3">
        <v>-39.64</v>
      </c>
      <c r="M41" s="10">
        <v>-36.46</v>
      </c>
      <c r="N41" s="3">
        <v>-38.869999999999997</v>
      </c>
      <c r="O41" s="11">
        <f t="shared" si="3"/>
        <v>-34.338461538461537</v>
      </c>
      <c r="P41" s="8">
        <f t="shared" si="1"/>
        <v>4.5615384615384613</v>
      </c>
    </row>
    <row r="42" spans="1:16" x14ac:dyDescent="0.3">
      <c r="A42" s="9" t="s">
        <v>60</v>
      </c>
      <c r="B42" s="2">
        <v>-24.25</v>
      </c>
      <c r="C42" s="3">
        <v>-21.54</v>
      </c>
      <c r="D42" s="10">
        <v>-26.26</v>
      </c>
      <c r="E42" s="3">
        <v>-26.35</v>
      </c>
      <c r="F42" s="3">
        <v>-26.71</v>
      </c>
      <c r="G42" s="10">
        <v>-31.13</v>
      </c>
      <c r="H42" s="3">
        <v>-28.91</v>
      </c>
      <c r="I42" s="3">
        <v>-25.2</v>
      </c>
      <c r="J42" s="10">
        <v>-30.49</v>
      </c>
      <c r="K42" s="3">
        <v>-29.5</v>
      </c>
      <c r="L42" s="3">
        <v>-28.91</v>
      </c>
      <c r="M42" s="10">
        <v>-29.58</v>
      </c>
      <c r="N42" s="3">
        <v>-29.72</v>
      </c>
      <c r="O42" s="11">
        <f t="shared" si="3"/>
        <v>-27.580769230769235</v>
      </c>
      <c r="P42" s="8">
        <f t="shared" si="1"/>
        <v>11.319230769230764</v>
      </c>
    </row>
    <row r="43" spans="1:16" x14ac:dyDescent="0.3">
      <c r="A43" s="9" t="s">
        <v>61</v>
      </c>
      <c r="B43" s="2">
        <v>-29.16</v>
      </c>
      <c r="C43" s="3">
        <v>-28.78</v>
      </c>
      <c r="D43" s="10">
        <v>-28.32</v>
      </c>
      <c r="E43" s="3">
        <v>-32.799999999999997</v>
      </c>
      <c r="F43" s="3">
        <v>-36.67</v>
      </c>
      <c r="G43" s="10">
        <v>-32.49</v>
      </c>
      <c r="H43" s="3">
        <v>-36.450000000000003</v>
      </c>
      <c r="I43" s="3">
        <v>-34.409999999999997</v>
      </c>
      <c r="J43" s="10">
        <v>-36.14</v>
      </c>
      <c r="K43" s="3">
        <v>-37.299999999999997</v>
      </c>
      <c r="L43" s="3">
        <v>-42.21</v>
      </c>
      <c r="M43" s="10">
        <v>-40.6</v>
      </c>
      <c r="N43" s="3">
        <v>-40.049999999999997</v>
      </c>
      <c r="O43" s="11">
        <f t="shared" si="3"/>
        <v>-35.029230769230772</v>
      </c>
      <c r="P43" s="8">
        <f t="shared" si="1"/>
        <v>3.870769230769227</v>
      </c>
    </row>
    <row r="44" spans="1:16" x14ac:dyDescent="0.3">
      <c r="A44" s="4" t="s">
        <v>62</v>
      </c>
      <c r="B44" s="5" t="s">
        <v>63</v>
      </c>
      <c r="C44" s="6"/>
      <c r="D44" s="6"/>
      <c r="E44" s="5"/>
      <c r="F44" s="6"/>
      <c r="G44" s="6"/>
      <c r="H44" s="5"/>
      <c r="I44" s="6"/>
      <c r="J44" s="6"/>
      <c r="K44" s="5"/>
      <c r="L44" s="6"/>
      <c r="M44" s="6"/>
      <c r="N44" s="5"/>
      <c r="O44" s="12"/>
      <c r="P44" s="8"/>
    </row>
    <row r="45" spans="1:16" x14ac:dyDescent="0.3">
      <c r="A45" s="9" t="s">
        <v>64</v>
      </c>
      <c r="B45" s="2">
        <v>-30.64</v>
      </c>
      <c r="C45" s="3">
        <v>-27.07</v>
      </c>
      <c r="D45" s="10">
        <v>-31.39</v>
      </c>
      <c r="E45" s="3">
        <v>-26.53</v>
      </c>
      <c r="F45" s="3">
        <v>-27.85</v>
      </c>
      <c r="G45" s="10">
        <v>-25.59</v>
      </c>
      <c r="H45" s="3">
        <v>-29.87</v>
      </c>
      <c r="O45" s="11">
        <f>AVERAGE(B45:N45)</f>
        <v>-28.419999999999998</v>
      </c>
      <c r="P45" s="8" t="e">
        <f>#REF!=+SUM(O45+38.9)</f>
        <v>#REF!</v>
      </c>
    </row>
    <row r="46" spans="1:16" x14ac:dyDescent="0.3">
      <c r="A46" s="9" t="s">
        <v>65</v>
      </c>
      <c r="B46" s="2">
        <v>-34.18</v>
      </c>
      <c r="C46" s="3">
        <v>-30.28</v>
      </c>
      <c r="D46" s="10">
        <v>-37.380000000000003</v>
      </c>
      <c r="E46" s="3">
        <v>-38.799999999999997</v>
      </c>
      <c r="F46" s="3">
        <v>-38.35</v>
      </c>
      <c r="G46" s="10">
        <v>-32.82</v>
      </c>
      <c r="H46" s="3">
        <v>-33.520000000000003</v>
      </c>
      <c r="O46" s="11">
        <f t="shared" ref="O46:O52" si="4">AVERAGE(B46:N46)</f>
        <v>-35.047142857142852</v>
      </c>
      <c r="P46" s="8">
        <f t="shared" si="1"/>
        <v>3.8528571428571468</v>
      </c>
    </row>
    <row r="47" spans="1:16" x14ac:dyDescent="0.3">
      <c r="A47" s="9" t="s">
        <v>66</v>
      </c>
      <c r="B47" s="2">
        <v>-25.56</v>
      </c>
      <c r="C47" s="3">
        <v>-28.53</v>
      </c>
      <c r="D47" s="10">
        <v>-24.95</v>
      </c>
      <c r="E47" s="3">
        <v>-22.39</v>
      </c>
      <c r="F47" s="3">
        <v>-27.2</v>
      </c>
      <c r="G47" s="10">
        <v>-28.38</v>
      </c>
      <c r="H47" s="3">
        <v>-25.22</v>
      </c>
      <c r="O47" s="11">
        <f t="shared" si="4"/>
        <v>-26.032857142857143</v>
      </c>
      <c r="P47" s="8">
        <f t="shared" si="1"/>
        <v>12.867142857142856</v>
      </c>
    </row>
    <row r="48" spans="1:16" x14ac:dyDescent="0.3">
      <c r="A48" s="9" t="s">
        <v>67</v>
      </c>
      <c r="B48" s="2">
        <v>-28.8</v>
      </c>
      <c r="C48" s="3">
        <v>-28.64</v>
      </c>
      <c r="D48" s="10">
        <v>-27.11</v>
      </c>
      <c r="E48" s="3">
        <v>-26.18</v>
      </c>
      <c r="F48" s="3">
        <v>-29.72</v>
      </c>
      <c r="G48" s="10">
        <v>-25.95</v>
      </c>
      <c r="H48" s="3">
        <v>-27.6</v>
      </c>
      <c r="O48" s="11">
        <f t="shared" si="4"/>
        <v>-27.714285714285712</v>
      </c>
      <c r="P48" s="8">
        <f t="shared" si="1"/>
        <v>11.185714285714287</v>
      </c>
    </row>
    <row r="49" spans="1:16" x14ac:dyDescent="0.3">
      <c r="A49" s="9" t="s">
        <v>68</v>
      </c>
      <c r="B49" s="2">
        <v>-28.79</v>
      </c>
      <c r="C49" s="3">
        <v>-29.81</v>
      </c>
      <c r="D49" s="10">
        <v>-31.52</v>
      </c>
      <c r="E49" s="3">
        <v>-31.36</v>
      </c>
      <c r="F49" s="3">
        <v>-34.51</v>
      </c>
      <c r="G49" s="10">
        <v>-29.45</v>
      </c>
      <c r="H49" s="3">
        <v>-28.95</v>
      </c>
      <c r="O49" s="11">
        <f t="shared" si="4"/>
        <v>-30.62714285714285</v>
      </c>
      <c r="P49" s="8">
        <f t="shared" si="1"/>
        <v>8.2728571428571485</v>
      </c>
    </row>
    <row r="50" spans="1:16" x14ac:dyDescent="0.3">
      <c r="A50" s="9" t="s">
        <v>69</v>
      </c>
      <c r="B50" s="2">
        <v>-23.19</v>
      </c>
      <c r="C50" s="3">
        <v>-25.51</v>
      </c>
      <c r="D50" s="10">
        <v>-24.08</v>
      </c>
      <c r="E50" s="3">
        <v>-28.14</v>
      </c>
      <c r="F50" s="3">
        <v>-18.12</v>
      </c>
      <c r="G50" s="10">
        <v>-19.14</v>
      </c>
      <c r="H50" s="3">
        <v>-24.44</v>
      </c>
      <c r="O50" s="11">
        <f t="shared" si="4"/>
        <v>-23.231428571428573</v>
      </c>
      <c r="P50" s="8">
        <f t="shared" si="1"/>
        <v>15.668571428571425</v>
      </c>
    </row>
    <row r="51" spans="1:16" x14ac:dyDescent="0.3">
      <c r="A51" s="9" t="s">
        <v>70</v>
      </c>
      <c r="B51" s="2">
        <v>-20.5</v>
      </c>
      <c r="C51" s="3">
        <v>-22.33</v>
      </c>
      <c r="D51" s="10">
        <v>-21.15</v>
      </c>
      <c r="E51" s="3">
        <v>-25.39</v>
      </c>
      <c r="F51" s="3">
        <v>-25.58</v>
      </c>
      <c r="G51" s="10">
        <v>-22.22</v>
      </c>
      <c r="H51" s="3">
        <v>-26.27</v>
      </c>
      <c r="O51" s="11">
        <f t="shared" si="4"/>
        <v>-23.348571428571432</v>
      </c>
      <c r="P51" s="8">
        <f t="shared" si="1"/>
        <v>15.551428571428566</v>
      </c>
    </row>
    <row r="52" spans="1:16" x14ac:dyDescent="0.3">
      <c r="A52" s="9" t="s">
        <v>71</v>
      </c>
      <c r="B52" s="2">
        <v>-24.16</v>
      </c>
      <c r="C52" s="3">
        <v>-29.2</v>
      </c>
      <c r="D52" s="10">
        <v>-28.86</v>
      </c>
      <c r="E52" s="3">
        <v>-34.31</v>
      </c>
      <c r="F52" s="3">
        <v>-31.17</v>
      </c>
      <c r="G52" s="10">
        <v>-34.369999999999997</v>
      </c>
      <c r="H52" s="3">
        <v>-37.619999999999997</v>
      </c>
      <c r="O52" s="11">
        <f t="shared" si="4"/>
        <v>-31.384285714285713</v>
      </c>
      <c r="P52" s="8">
        <f t="shared" si="1"/>
        <v>7.5157142857142851</v>
      </c>
    </row>
    <row r="53" spans="1:16" x14ac:dyDescent="0.3">
      <c r="A53" s="13" t="s">
        <v>72</v>
      </c>
      <c r="O53" s="16"/>
      <c r="P53" s="8"/>
    </row>
    <row r="54" spans="1:16" x14ac:dyDescent="0.3">
      <c r="A54" s="13" t="s">
        <v>73</v>
      </c>
      <c r="O54" s="16"/>
      <c r="P54" s="8"/>
    </row>
    <row r="55" spans="1:16" x14ac:dyDescent="0.3">
      <c r="A55" s="13" t="s">
        <v>74</v>
      </c>
      <c r="O55" s="16"/>
      <c r="P55" s="8"/>
    </row>
    <row r="56" spans="1:16" x14ac:dyDescent="0.3">
      <c r="A56" s="3" t="s">
        <v>75</v>
      </c>
      <c r="O56" s="16"/>
      <c r="P56" s="8"/>
    </row>
    <row r="57" spans="1:16" x14ac:dyDescent="0.3">
      <c r="A57" s="13" t="s">
        <v>76</v>
      </c>
      <c r="O57" s="16"/>
      <c r="P57" s="8"/>
    </row>
    <row r="58" spans="1:16" x14ac:dyDescent="0.3">
      <c r="A58" s="3" t="s">
        <v>77</v>
      </c>
      <c r="O58" s="16"/>
      <c r="P58" s="8"/>
    </row>
    <row r="59" spans="1:16" x14ac:dyDescent="0.3">
      <c r="A59" s="13" t="s">
        <v>78</v>
      </c>
      <c r="O59" s="16"/>
      <c r="P59" s="8"/>
    </row>
    <row r="60" spans="1:16" x14ac:dyDescent="0.3">
      <c r="A60" s="13"/>
      <c r="B60" s="3"/>
      <c r="E60" s="3"/>
      <c r="H60" s="3"/>
      <c r="K60" s="3"/>
      <c r="N60" s="3"/>
    </row>
    <row r="61" spans="1:16" x14ac:dyDescent="0.3">
      <c r="A61" s="3" t="s">
        <v>79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</row>
    <row r="62" spans="1:16" x14ac:dyDescent="0.3">
      <c r="A62" s="15" t="s">
        <v>80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</row>
    <row r="63" spans="1:16" x14ac:dyDescent="0.3">
      <c r="A63" s="15" t="s">
        <v>81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</row>
    <row r="64" spans="1:16" x14ac:dyDescent="0.3">
      <c r="A64" s="13"/>
      <c r="B64" s="13"/>
      <c r="C64" s="13"/>
      <c r="D64" s="13"/>
      <c r="E64" s="13"/>
      <c r="F64" s="13"/>
      <c r="G64"/>
      <c r="H64"/>
      <c r="J64"/>
      <c r="K64" s="3"/>
      <c r="M64" s="15"/>
      <c r="N64"/>
      <c r="O64" s="17"/>
      <c r="P64"/>
    </row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</sheetData>
  <hyperlinks>
    <hyperlink ref="A5" r:id="rId1" xr:uid="{A1F77D2E-6202-4F6D-A6CE-806AD7B87889}"/>
    <hyperlink ref="A6" r:id="rId2" xr:uid="{96E782E2-8BE5-4C65-8160-7EDE41C59EBA}"/>
    <hyperlink ref="A7" r:id="rId3" xr:uid="{FDFB2165-CD13-4C6B-B909-C5980C985A7B}"/>
    <hyperlink ref="A8" r:id="rId4" xr:uid="{341A998B-7826-42B1-ACFD-140EB5E811DB}"/>
    <hyperlink ref="A9" r:id="rId5" xr:uid="{ABD43261-4F62-4CD8-ACD0-6BF25E47242E}"/>
    <hyperlink ref="A10" r:id="rId6" xr:uid="{6FC21E1B-5DE8-424F-B1C9-CA2354B72ACB}"/>
    <hyperlink ref="A11" r:id="rId7" xr:uid="{C642CB27-D48F-4A9E-890A-97687233081D}"/>
    <hyperlink ref="A12" r:id="rId8" xr:uid="{BA7BDB58-226E-49DE-B962-7B716A1493BD}"/>
    <hyperlink ref="A13" r:id="rId9" xr:uid="{8AFE0481-E13B-4B0D-A212-8E3A92CF96A7}"/>
    <hyperlink ref="A14" r:id="rId10" xr:uid="{3184820E-0CF4-40D4-8FED-2073E7E779C9}"/>
    <hyperlink ref="A16" r:id="rId11" xr:uid="{8C38769F-24F9-48BB-A3C4-B8AE1B6EB265}"/>
    <hyperlink ref="A17" r:id="rId12" xr:uid="{98F19626-4DBD-4A5C-98ED-BDEE8D846522}"/>
    <hyperlink ref="A18" r:id="rId13" xr:uid="{9E8C574F-5524-4785-AC4D-2296AB474B38}"/>
    <hyperlink ref="A19" r:id="rId14" xr:uid="{0FFE119C-C361-48FD-BE5C-DBCC680AE2DB}"/>
    <hyperlink ref="A20" r:id="rId15" xr:uid="{FE50E04D-F878-4F29-A6F5-C8B896FA2C25}"/>
    <hyperlink ref="A22" r:id="rId16" xr:uid="{36CE3D17-D713-4B04-9637-DE6D1EE55D78}"/>
    <hyperlink ref="A23" r:id="rId17" xr:uid="{CF04907B-4C9B-4198-9089-C19BA23A1D48}"/>
    <hyperlink ref="A24" r:id="rId18" xr:uid="{2FD078EA-8010-41AC-A17C-93EFD277F7B3}"/>
    <hyperlink ref="A25" r:id="rId19" xr:uid="{4A0D89D4-B704-41AD-A819-94E0F88D0578}"/>
    <hyperlink ref="A26" r:id="rId20" xr:uid="{60CD97E5-901C-4C71-B7AC-30B53F457F49}"/>
    <hyperlink ref="A27" r:id="rId21" xr:uid="{859D4E0D-9E76-4D52-B8BF-8C4507E648A0}"/>
    <hyperlink ref="A28" r:id="rId22" xr:uid="{3A1ED3A3-E7B3-428F-958D-ACE701C98CFD}"/>
    <hyperlink ref="A29" r:id="rId23" xr:uid="{008C6E11-3FD3-4FB3-BB13-9FB461E02C95}"/>
    <hyperlink ref="A33" r:id="rId24" xr:uid="{4BC7D32C-CF70-4AE0-BE3F-4A32EF1451D4}"/>
    <hyperlink ref="A35" r:id="rId25" xr:uid="{CB07DF14-886C-4460-8952-61ED39E66FF4}"/>
    <hyperlink ref="A37" r:id="rId26" xr:uid="{68ED6FAA-F0FF-45DA-970C-4DE1C9C900FC}"/>
    <hyperlink ref="A38" r:id="rId27" xr:uid="{59F26DD5-4446-47CF-A5BE-A944CFE1A560}"/>
    <hyperlink ref="A41" r:id="rId28" xr:uid="{BAE5E7DF-0B4E-48D3-B8B0-C54BA7EFE8D2}"/>
    <hyperlink ref="A42" r:id="rId29" xr:uid="{169F8639-6E63-4BE1-8EA0-54F0E1940D94}"/>
    <hyperlink ref="A45" r:id="rId30" xr:uid="{13BCB6B1-5228-406B-983E-75B711F80F19}"/>
    <hyperlink ref="A46" r:id="rId31" xr:uid="{2419AE11-B67A-41FB-83E8-B7040E8ADFAA}"/>
    <hyperlink ref="A47" r:id="rId32" xr:uid="{CAFD3833-B124-4003-BAC4-3CBA08C2E2DF}"/>
    <hyperlink ref="A48" r:id="rId33" xr:uid="{C6BB9508-782D-4FE7-A234-8DA81B8D1124}"/>
    <hyperlink ref="A49" r:id="rId34" xr:uid="{165F8DC9-237F-4D7A-BE2D-F4D0D0CB42BC}"/>
    <hyperlink ref="A50" r:id="rId35" xr:uid="{0E82C962-75B5-4413-8218-2E4D88522CC4}"/>
    <hyperlink ref="A51" r:id="rId36" xr:uid="{6C0EE559-40BE-4540-AC4E-3641FE93661B}"/>
    <hyperlink ref="A52" r:id="rId37" xr:uid="{61759DF3-1D2D-471F-A9B5-35E336618C9E}"/>
    <hyperlink ref="A62" r:id="rId38" xr:uid="{1EE86F8B-4C54-4851-AB53-915F7A6CE3BE}"/>
    <hyperlink ref="A63" r:id="rId39" xr:uid="{37914340-2B47-40EA-A640-561769B07BF1}"/>
    <hyperlink ref="A15" r:id="rId40" xr:uid="{65D09783-0FE7-41FC-8FED-EA7B1B47C07D}"/>
    <hyperlink ref="A36" r:id="rId41" xr:uid="{30388C3E-0041-4818-8A7B-7D07F8A7CAD2}"/>
    <hyperlink ref="A43" r:id="rId42" xr:uid="{67DFEBC2-29D0-4CE3-8C7D-15F2AB3C1E41}"/>
    <hyperlink ref="A34" r:id="rId43" xr:uid="{FDF981F1-24CB-42B8-BE40-98294C54A4B4}"/>
    <hyperlink ref="A40" r:id="rId44" xr:uid="{69B2EC53-06BC-40B4-A419-E386CB6C1A20}"/>
    <hyperlink ref="A39" r:id="rId45" xr:uid="{05458D7F-C4A7-48CE-862A-707250E8F06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TrostSourceData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Cook</dc:creator>
  <cp:lastModifiedBy>Don Cook</cp:lastModifiedBy>
  <dcterms:created xsi:type="dcterms:W3CDTF">2024-06-25T19:26:18Z</dcterms:created>
  <dcterms:modified xsi:type="dcterms:W3CDTF">2024-06-25T19:34:46Z</dcterms:modified>
</cp:coreProperties>
</file>