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dc9\Documents\Web Pages\Organ Stops\SilberPonitz\"/>
    </mc:Choice>
  </mc:AlternateContent>
  <xr:revisionPtr revIDLastSave="0" documentId="13_ncr:1_{1F10339C-7118-4185-9767-27B5C3B3E678}" xr6:coauthVersionLast="47" xr6:coauthVersionMax="47" xr10:uidLastSave="{00000000-0000-0000-0000-000000000000}"/>
  <bookViews>
    <workbookView xWindow="180" yWindow="132" windowWidth="22680" windowHeight="12408" tabRatio="826" xr2:uid="{00000000-000D-0000-FFFF-FFFF00000000}"/>
  </bookViews>
  <sheets>
    <sheet name="PonSourceData" sheetId="66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3" i="66" l="1"/>
  <c r="R13" i="66" s="1"/>
  <c r="Q29" i="66"/>
  <c r="R29" i="66" s="1"/>
  <c r="Q28" i="66"/>
  <c r="R28" i="66" s="1"/>
  <c r="Q27" i="66"/>
  <c r="R27" i="66" s="1"/>
  <c r="Q26" i="66"/>
  <c r="R26" i="66" s="1"/>
  <c r="Q25" i="66"/>
  <c r="R25" i="66" s="1"/>
  <c r="Q24" i="66"/>
  <c r="R24" i="66" s="1"/>
  <c r="Q23" i="66"/>
  <c r="R23" i="66" s="1"/>
  <c r="Q22" i="66"/>
  <c r="R22" i="66" s="1"/>
  <c r="Q21" i="66"/>
  <c r="R21" i="66" s="1"/>
  <c r="Q20" i="66"/>
  <c r="R20" i="66" s="1"/>
  <c r="Q19" i="66"/>
  <c r="R19" i="66" s="1"/>
  <c r="Q18" i="66"/>
  <c r="R18" i="66" s="1"/>
  <c r="Q14" i="66"/>
  <c r="R14" i="66" s="1"/>
  <c r="Q12" i="66"/>
  <c r="R12" i="66" s="1"/>
  <c r="Q11" i="66"/>
  <c r="R11" i="66" s="1"/>
  <c r="Q10" i="66"/>
  <c r="R10" i="66" s="1"/>
  <c r="Q9" i="66"/>
  <c r="R9" i="66" s="1"/>
  <c r="Q8" i="66"/>
  <c r="R8" i="66" s="1"/>
  <c r="Q7" i="66"/>
  <c r="R7" i="66" s="1"/>
  <c r="Q6" i="66"/>
  <c r="R6" i="66" s="1"/>
  <c r="Q4" i="66"/>
  <c r="R4" i="66" s="1"/>
  <c r="Q32" i="66"/>
  <c r="R32" i="66" s="1"/>
  <c r="Q33" i="66"/>
  <c r="R33" i="66" s="1"/>
  <c r="Q34" i="66"/>
  <c r="R34" i="66" s="1"/>
  <c r="Q17" i="66"/>
  <c r="R17" i="66" s="1"/>
  <c r="Q5" i="66"/>
  <c r="R5" i="66" s="1"/>
</calcChain>
</file>

<file path=xl/sharedStrings.xml><?xml version="1.0" encoding="utf-8"?>
<sst xmlns="http://schemas.openxmlformats.org/spreadsheetml/2006/main" count="57" uniqueCount="51">
  <si>
    <t>Mix 1</t>
  </si>
  <si>
    <t>Octava 2</t>
  </si>
  <si>
    <t>Octava 4</t>
  </si>
  <si>
    <t>Gedackt 8</t>
  </si>
  <si>
    <t>Pedal</t>
  </si>
  <si>
    <t>Gemshorn 2</t>
  </si>
  <si>
    <t>Principal 8</t>
  </si>
  <si>
    <t>Trem</t>
  </si>
  <si>
    <t>Tremulant</t>
  </si>
  <si>
    <t>c2</t>
  </si>
  <si>
    <t>e2</t>
  </si>
  <si>
    <t>g2</t>
  </si>
  <si>
    <t>C1</t>
  </si>
  <si>
    <t>E1</t>
  </si>
  <si>
    <t>G1</t>
  </si>
  <si>
    <t>c'3</t>
  </si>
  <si>
    <t>e'3</t>
  </si>
  <si>
    <t>g'3</t>
  </si>
  <si>
    <t>c''4</t>
  </si>
  <si>
    <t>e''4</t>
  </si>
  <si>
    <t>g''4</t>
  </si>
  <si>
    <t>c'''5</t>
  </si>
  <si>
    <t>Silbermann Ponitz</t>
  </si>
  <si>
    <t>Bordun 16</t>
  </si>
  <si>
    <t>Cornett (c')</t>
  </si>
  <si>
    <t>Mixtur IV</t>
  </si>
  <si>
    <t>Viol di Gamba 8</t>
  </si>
  <si>
    <t>Rohr-flöthe 8</t>
  </si>
  <si>
    <t>Spitz-Flöthe 4</t>
  </si>
  <si>
    <t>Quinta [2 2/3]</t>
  </si>
  <si>
    <t>Tertia [1 3/5]</t>
  </si>
  <si>
    <t>Glockenspiel (c')</t>
  </si>
  <si>
    <t>Oberwerk</t>
  </si>
  <si>
    <t>Quintadehn 8</t>
  </si>
  <si>
    <t>Suffloeth 1</t>
  </si>
  <si>
    <t>Cimbel II</t>
  </si>
  <si>
    <t>Princip. Baß 16</t>
  </si>
  <si>
    <t>Octav Bass 8</t>
  </si>
  <si>
    <t>Posaunen Bass 16</t>
  </si>
  <si>
    <t>Schwebung</t>
  </si>
  <si>
    <t>Voxhumana [8]</t>
  </si>
  <si>
    <t>depth .34;  freq 4/sec</t>
  </si>
  <si>
    <t>depth .34;  freq 5/sec</t>
  </si>
  <si>
    <t>Nassat [2 2/3] fl</t>
  </si>
  <si>
    <t>Quinta [11/3] pr</t>
  </si>
  <si>
    <t>Sesquialtera [1 3/5] pr</t>
  </si>
  <si>
    <t>[Hauptwerk]</t>
  </si>
  <si>
    <t>avg</t>
  </si>
  <si>
    <t xml:space="preserve">Main </t>
  </si>
  <si>
    <t>2nd</t>
  </si>
  <si>
    <t>adj 42.32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</si>
</sst>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i/>
      <sz val="9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2" fontId="0" fillId="0" borderId="0" xfId="0" applyNumberFormat="1"/>
    <xf numFmtId="2" fontId="4" fillId="0" borderId="0" xfId="0" applyNumberFormat="1" applyFont="1"/>
    <xf numFmtId="2" fontId="4" fillId="0" borderId="1" xfId="0" applyNumberFormat="1" applyFont="1" applyBorder="1"/>
    <xf numFmtId="2" fontId="4" fillId="0" borderId="2" xfId="0" applyNumberFormat="1" applyFont="1" applyBorder="1"/>
    <xf numFmtId="2" fontId="4" fillId="2" borderId="0" xfId="0" applyNumberFormat="1" applyFont="1" applyFill="1"/>
    <xf numFmtId="2" fontId="5" fillId="2" borderId="0" xfId="0" applyNumberFormat="1" applyFont="1" applyFill="1"/>
    <xf numFmtId="2" fontId="4" fillId="2" borderId="1" xfId="0" applyNumberFormat="1" applyFont="1" applyFill="1" applyBorder="1"/>
    <xf numFmtId="1" fontId="4" fillId="0" borderId="0" xfId="0" applyNumberFormat="1" applyFont="1"/>
    <xf numFmtId="1" fontId="5" fillId="0" borderId="0" xfId="0" applyNumberFormat="1" applyFont="1" applyAlignment="1">
      <alignment horizontal="right"/>
    </xf>
    <xf numFmtId="1" fontId="5" fillId="2" borderId="0" xfId="0" applyNumberFormat="1" applyFont="1" applyFill="1" applyAlignment="1">
      <alignment horizontal="right"/>
    </xf>
    <xf numFmtId="1" fontId="6" fillId="0" borderId="0" xfId="0" applyNumberFormat="1" applyFont="1" applyAlignment="1">
      <alignment horizontal="right"/>
    </xf>
    <xf numFmtId="1" fontId="7" fillId="0" borderId="0" xfId="0" applyNumberFormat="1" applyFont="1" applyAlignment="1">
      <alignment horizontal="right"/>
    </xf>
    <xf numFmtId="1" fontId="6" fillId="2" borderId="0" xfId="0" applyNumberFormat="1" applyFont="1" applyFill="1" applyAlignment="1">
      <alignment horizontal="right"/>
    </xf>
    <xf numFmtId="1" fontId="0" fillId="0" borderId="0" xfId="0" applyNumberFormat="1" applyAlignment="1">
      <alignment horizontal="right"/>
    </xf>
    <xf numFmtId="2" fontId="8" fillId="0" borderId="0" xfId="0" applyNumberFormat="1" applyFont="1"/>
    <xf numFmtId="2" fontId="5" fillId="0" borderId="0" xfId="0" applyNumberFormat="1" applyFont="1"/>
    <xf numFmtId="2" fontId="3" fillId="0" borderId="0" xfId="0" applyNumberFormat="1" applyFont="1"/>
    <xf numFmtId="2" fontId="2" fillId="0" borderId="0" xfId="0" applyNumberFormat="1" applyFont="1"/>
    <xf numFmtId="2" fontId="2" fillId="3" borderId="0" xfId="0" applyNumberFormat="1" applyFont="1" applyFill="1"/>
    <xf numFmtId="164" fontId="2" fillId="0" borderId="0" xfId="0" applyNumberFormat="1" applyFont="1"/>
    <xf numFmtId="164" fontId="2" fillId="3" borderId="0" xfId="0" applyNumberFormat="1" applyFont="1" applyFill="1"/>
    <xf numFmtId="164" fontId="0" fillId="0" borderId="0" xfId="0" applyNumberFormat="1"/>
    <xf numFmtId="2" fontId="1" fillId="0" borderId="0" xfId="0" applyNumberFormat="1" applyFont="1"/>
    <xf numFmtId="164" fontId="1" fillId="0" borderId="0" xfId="0" applyNumberFormat="1" applyFont="1"/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dc9/Documents/Excel/Organ%20Stop%20Intensity/SchnitgerJacob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cSourceData"/>
      <sheetName val="JacWKPr16"/>
      <sheetName val="JacWkOc8"/>
      <sheetName val="JacWkOc4"/>
      <sheetName val="JacWKSo2"/>
      <sheetName val="JacWKrausch"/>
      <sheetName val="JacWKmixtur"/>
      <sheetName val="JacWKtrom16"/>
      <sheetName val="JacWKquint16"/>
      <sheetName val="JacWKspitzfl8"/>
      <sheetName val="JacWKrohrfl4"/>
      <sheetName val="JacWKflachfl2"/>
      <sheetName val="JacWKviola8"/>
      <sheetName val="JacOWpr8"/>
      <sheetName val="JacOWoc4"/>
      <sheetName val="JacOWoc2"/>
      <sheetName val="JacOWscharff"/>
      <sheetName val="JacOWcimbel"/>
      <sheetName val="JacOWrohr8"/>
      <sheetName val="JacOWsf4"/>
      <sheetName val="JacOWgem2"/>
      <sheetName val="JacOWnas223"/>
      <sheetName val="JacOWholl8"/>
      <sheetName val="JacOWtr8"/>
      <sheetName val="JacOWtr4"/>
      <sheetName val="JacOWvoxhum8"/>
      <sheetName val="JacRPpr8"/>
      <sheetName val="JacRPoc4"/>
      <sheetName val="JacRPoc2"/>
      <sheetName val="JacRPscharff"/>
      <sheetName val="JacRPtr8"/>
      <sheetName val="JacRPdulc16"/>
      <sheetName val="JacRPged8"/>
      <sheetName val="JacRPblock4"/>
      <sheetName val="JacRPquerpf2"/>
      <sheetName val="JacRPsiff113"/>
      <sheetName val="JacRPsexquial"/>
      <sheetName val="JacRPquint8"/>
      <sheetName val="JacRPbahr8"/>
      <sheetName val="JacBRpr8"/>
      <sheetName val="JacBRoc4"/>
      <sheetName val="JacBRscharff"/>
      <sheetName val="JacBRhollfl4"/>
      <sheetName val="JacBRwaldt2"/>
      <sheetName val="JacBRsexqui"/>
      <sheetName val="JacBRdul8"/>
      <sheetName val="JacBRtrecht8"/>
      <sheetName val="JacPDpr32"/>
      <sheetName val="JacPDoc16"/>
      <sheetName val="JacPDoc8"/>
      <sheetName val="JacPDoc4"/>
      <sheetName val="JacPDrausch"/>
      <sheetName val="JacPDmixtur"/>
      <sheetName val="JacPDsub16"/>
      <sheetName val="JacPDnacht2"/>
      <sheetName val="JacPDpos32"/>
      <sheetName val="JacPDpos16"/>
      <sheetName val="JacPDdulc16"/>
      <sheetName val="JacPDtr8"/>
      <sheetName val="JacPDtr4"/>
      <sheetName val="JacPDcornet2"/>
      <sheetName val="JacCharts"/>
      <sheetName val="Sheet2"/>
    </sheetNames>
    <sheetDataSet>
      <sheetData sheetId="0">
        <row r="4">
          <cell r="D4">
            <v>-37.119999999999997</v>
          </cell>
        </row>
      </sheetData>
      <sheetData sheetId="1">
        <row r="4">
          <cell r="D4">
            <v>-37.119999999999997</v>
          </cell>
        </row>
      </sheetData>
      <sheetData sheetId="2"/>
      <sheetData sheetId="3"/>
      <sheetData sheetId="4"/>
      <sheetData sheetId="5"/>
      <sheetData sheetId="6">
        <row r="1">
          <cell r="D1" t="str">
            <v>C1</v>
          </cell>
          <cell r="E1" t="str">
            <v>E1</v>
          </cell>
          <cell r="F1" t="str">
            <v>G1</v>
          </cell>
          <cell r="G1" t="str">
            <v>c2</v>
          </cell>
          <cell r="H1" t="str">
            <v>e2</v>
          </cell>
          <cell r="I1" t="str">
            <v>g2</v>
          </cell>
          <cell r="J1" t="str">
            <v>c'3</v>
          </cell>
          <cell r="K1" t="str">
            <v>e'3</v>
          </cell>
          <cell r="L1" t="str">
            <v>g'3</v>
          </cell>
          <cell r="M1" t="str">
            <v>c''4</v>
          </cell>
          <cell r="N1" t="str">
            <v>e''4</v>
          </cell>
          <cell r="O1" t="str">
            <v>g''4</v>
          </cell>
          <cell r="P1" t="str">
            <v>c'''5</v>
          </cell>
        </row>
      </sheetData>
      <sheetData sheetId="7"/>
      <sheetData sheetId="8"/>
      <sheetData sheetId="9"/>
      <sheetData sheetId="10"/>
      <sheetData sheetId="11"/>
      <sheetData sheetId="12"/>
      <sheetData sheetId="13">
        <row r="18">
          <cell r="D18">
            <v>-40.43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4">
          <cell r="D4">
            <v>-29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0">
          <cell r="D20">
            <v>-43.38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>
        <row r="18">
          <cell r="D18">
            <v>-33.99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4"/>
  <sheetViews>
    <sheetView tabSelected="1" zoomScale="150" zoomScaleNormal="150" workbookViewId="0">
      <selection activeCell="S13" sqref="S13"/>
    </sheetView>
  </sheetViews>
  <sheetFormatPr defaultRowHeight="14.4" x14ac:dyDescent="0.3"/>
  <cols>
    <col min="1" max="1" width="4.6640625" style="14" customWidth="1"/>
    <col min="2" max="2" width="1" style="1" customWidth="1"/>
    <col min="3" max="3" width="14.44140625" style="1" customWidth="1"/>
    <col min="4" max="4" width="5.44140625" style="3" customWidth="1"/>
    <col min="5" max="6" width="5.109375" style="2" customWidth="1"/>
    <col min="7" max="7" width="5.109375" style="3" customWidth="1"/>
    <col min="8" max="9" width="5.109375" style="2" customWidth="1"/>
    <col min="10" max="10" width="5.109375" style="3" customWidth="1"/>
    <col min="11" max="12" width="5.109375" style="2" customWidth="1"/>
    <col min="13" max="13" width="5.109375" style="3" customWidth="1"/>
    <col min="14" max="15" width="5.109375" style="2" customWidth="1"/>
    <col min="16" max="16" width="5.109375" style="3" customWidth="1"/>
    <col min="17" max="17" width="5.109375" style="1" customWidth="1"/>
    <col min="18" max="18" width="6.88671875" style="22" customWidth="1"/>
    <col min="19" max="19" width="6.109375" style="22" customWidth="1"/>
  </cols>
  <sheetData>
    <row r="1" spans="1:18" x14ac:dyDescent="0.3">
      <c r="A1" s="8"/>
      <c r="B1" s="2"/>
      <c r="C1" s="2"/>
      <c r="D1" s="3" t="s">
        <v>12</v>
      </c>
      <c r="E1" s="2" t="s">
        <v>13</v>
      </c>
      <c r="F1" s="2" t="s">
        <v>14</v>
      </c>
      <c r="G1" s="3" t="s">
        <v>9</v>
      </c>
      <c r="H1" s="2" t="s">
        <v>10</v>
      </c>
      <c r="I1" s="2" t="s">
        <v>11</v>
      </c>
      <c r="J1" s="3" t="s">
        <v>15</v>
      </c>
      <c r="K1" s="2" t="s">
        <v>16</v>
      </c>
      <c r="L1" s="2" t="s">
        <v>17</v>
      </c>
      <c r="M1" s="3" t="s">
        <v>18</v>
      </c>
      <c r="N1" s="2" t="s">
        <v>19</v>
      </c>
      <c r="O1" s="17" t="s">
        <v>20</v>
      </c>
      <c r="P1" s="3" t="s">
        <v>21</v>
      </c>
      <c r="Q1" s="18"/>
      <c r="R1" s="20"/>
    </row>
    <row r="2" spans="1:18" ht="15.6" x14ac:dyDescent="0.3">
      <c r="A2" s="9"/>
      <c r="B2" s="2"/>
      <c r="C2" s="15" t="s">
        <v>22</v>
      </c>
      <c r="Q2" s="18"/>
      <c r="R2" s="20"/>
    </row>
    <row r="3" spans="1:18" x14ac:dyDescent="0.3">
      <c r="A3" s="10" t="s">
        <v>48</v>
      </c>
      <c r="B3" s="5"/>
      <c r="C3" s="6" t="s">
        <v>46</v>
      </c>
      <c r="D3" s="7"/>
      <c r="E3" s="5"/>
      <c r="F3" s="5"/>
      <c r="G3" s="7"/>
      <c r="H3" s="5"/>
      <c r="I3" s="5"/>
      <c r="J3" s="7"/>
      <c r="K3" s="5"/>
      <c r="L3" s="5"/>
      <c r="M3" s="7"/>
      <c r="N3" s="5"/>
      <c r="O3" s="5"/>
      <c r="P3" s="7"/>
      <c r="Q3" s="16" t="s">
        <v>47</v>
      </c>
      <c r="R3" s="24" t="s">
        <v>50</v>
      </c>
    </row>
    <row r="4" spans="1:18" x14ac:dyDescent="0.3">
      <c r="A4" s="9">
        <v>16</v>
      </c>
      <c r="B4" s="2"/>
      <c r="C4" s="25" t="s">
        <v>23</v>
      </c>
      <c r="D4" s="3">
        <v>-42.74</v>
      </c>
      <c r="E4" s="2">
        <v>-42.58</v>
      </c>
      <c r="F4" s="2">
        <v>-43.47</v>
      </c>
      <c r="G4" s="3">
        <v>-40.64</v>
      </c>
      <c r="H4" s="2">
        <v>-42.47</v>
      </c>
      <c r="I4" s="2">
        <v>-40.28</v>
      </c>
      <c r="J4" s="3">
        <v>-43.76</v>
      </c>
      <c r="K4" s="2">
        <v>-39.200000000000003</v>
      </c>
      <c r="L4" s="2">
        <v>-40.99</v>
      </c>
      <c r="M4" s="3">
        <v>-40.64</v>
      </c>
      <c r="N4" s="2">
        <v>-35.07</v>
      </c>
      <c r="O4" s="2">
        <v>-34.619999999999997</v>
      </c>
      <c r="P4" s="3">
        <v>-36.159999999999997</v>
      </c>
      <c r="Q4" s="19">
        <f t="shared" ref="Q4:Q12" si="0">AVERAGE(D4:P4)</f>
        <v>-40.201538461538462</v>
      </c>
      <c r="R4" s="21">
        <f>+SUM(Q4+42.32)</f>
        <v>2.1184615384615384</v>
      </c>
    </row>
    <row r="5" spans="1:18" x14ac:dyDescent="0.3">
      <c r="A5" s="9">
        <v>8</v>
      </c>
      <c r="B5" s="2"/>
      <c r="C5" s="25" t="s">
        <v>6</v>
      </c>
      <c r="D5" s="3">
        <v>-35.6</v>
      </c>
      <c r="E5" s="2">
        <v>-34.75</v>
      </c>
      <c r="F5" s="2">
        <v>-33.18</v>
      </c>
      <c r="G5" s="3">
        <v>-31.11</v>
      </c>
      <c r="H5" s="2">
        <v>-29.25</v>
      </c>
      <c r="I5" s="2">
        <v>-32.729999999999997</v>
      </c>
      <c r="J5" s="3">
        <v>-27.57</v>
      </c>
      <c r="K5" s="2">
        <v>-33.78</v>
      </c>
      <c r="L5" s="2">
        <v>-36.26</v>
      </c>
      <c r="M5" s="3">
        <v>-33.549999999999997</v>
      </c>
      <c r="N5" s="2">
        <v>-34.799999999999997</v>
      </c>
      <c r="O5" s="2">
        <v>-33.17</v>
      </c>
      <c r="P5" s="3">
        <v>-27.62</v>
      </c>
      <c r="Q5" s="19">
        <f t="shared" si="0"/>
        <v>-32.566923076923075</v>
      </c>
      <c r="R5" s="21">
        <f t="shared" ref="R5:R34" si="1">+SUM(Q5+42.32)</f>
        <v>9.7530769230769252</v>
      </c>
    </row>
    <row r="6" spans="1:18" x14ac:dyDescent="0.3">
      <c r="A6" s="9">
        <v>8</v>
      </c>
      <c r="B6" s="2"/>
      <c r="C6" s="25" t="s">
        <v>27</v>
      </c>
      <c r="D6" s="3">
        <v>-44.62</v>
      </c>
      <c r="E6" s="2">
        <v>-43.44</v>
      </c>
      <c r="F6" s="2">
        <v>-39.17</v>
      </c>
      <c r="G6" s="3">
        <v>-42.65</v>
      </c>
      <c r="H6" s="2">
        <v>-43.15</v>
      </c>
      <c r="I6" s="2">
        <v>-41.55</v>
      </c>
      <c r="J6" s="3">
        <v>-41</v>
      </c>
      <c r="K6" s="2">
        <v>-42.09</v>
      </c>
      <c r="L6" s="2">
        <v>-37.17</v>
      </c>
      <c r="M6" s="3">
        <v>-36.520000000000003</v>
      </c>
      <c r="N6" s="2">
        <v>-34.78</v>
      </c>
      <c r="O6" s="2">
        <v>-38.53</v>
      </c>
      <c r="P6" s="3">
        <v>-38.200000000000003</v>
      </c>
      <c r="Q6" s="19">
        <f t="shared" si="0"/>
        <v>-40.220769230769228</v>
      </c>
      <c r="R6" s="21">
        <f t="shared" si="1"/>
        <v>2.0992307692307719</v>
      </c>
    </row>
    <row r="7" spans="1:18" x14ac:dyDescent="0.3">
      <c r="A7" s="9">
        <v>8</v>
      </c>
      <c r="B7" s="2"/>
      <c r="C7" s="25" t="s">
        <v>26</v>
      </c>
      <c r="D7" s="3">
        <v>-38.4</v>
      </c>
      <c r="E7" s="2">
        <v>-39.24</v>
      </c>
      <c r="F7" s="2">
        <v>-33.71</v>
      </c>
      <c r="G7" s="3">
        <v>-36.22</v>
      </c>
      <c r="H7" s="2">
        <v>-34.69</v>
      </c>
      <c r="I7" s="2">
        <v>-31.39</v>
      </c>
      <c r="J7" s="3">
        <v>-36.14</v>
      </c>
      <c r="K7" s="2">
        <v>-39.89</v>
      </c>
      <c r="L7" s="2">
        <v>-28.82</v>
      </c>
      <c r="M7" s="3">
        <v>-41.1</v>
      </c>
      <c r="N7" s="2">
        <v>-36.479999999999997</v>
      </c>
      <c r="O7" s="2">
        <v>-33.33</v>
      </c>
      <c r="P7" s="3">
        <v>-35.08</v>
      </c>
      <c r="Q7" s="19">
        <f t="shared" si="0"/>
        <v>-35.729999999999997</v>
      </c>
      <c r="R7" s="21">
        <f t="shared" si="1"/>
        <v>6.5900000000000034</v>
      </c>
    </row>
    <row r="8" spans="1:18" x14ac:dyDescent="0.3">
      <c r="A8" s="9">
        <v>4</v>
      </c>
      <c r="B8" s="2"/>
      <c r="C8" s="25" t="s">
        <v>2</v>
      </c>
      <c r="D8" s="3">
        <v>-34.86</v>
      </c>
      <c r="E8" s="2">
        <v>-28.43</v>
      </c>
      <c r="F8" s="2">
        <v>-31.34</v>
      </c>
      <c r="G8" s="3">
        <v>-32.35</v>
      </c>
      <c r="H8" s="2">
        <v>-30.15</v>
      </c>
      <c r="I8" s="2">
        <v>-34.46</v>
      </c>
      <c r="J8" s="3">
        <v>-32.86</v>
      </c>
      <c r="K8" s="2">
        <v>-31.36</v>
      </c>
      <c r="L8" s="2">
        <v>-32.72</v>
      </c>
      <c r="M8" s="3">
        <v>-34.25</v>
      </c>
      <c r="N8" s="2">
        <v>-35.409999999999997</v>
      </c>
      <c r="O8" s="2">
        <v>-33.369999999999997</v>
      </c>
      <c r="P8" s="3">
        <v>-34.130000000000003</v>
      </c>
      <c r="Q8" s="19">
        <f t="shared" si="0"/>
        <v>-32.745384615384609</v>
      </c>
      <c r="R8" s="21">
        <f t="shared" si="1"/>
        <v>9.5746153846153916</v>
      </c>
    </row>
    <row r="9" spans="1:18" x14ac:dyDescent="0.3">
      <c r="A9" s="9">
        <v>4</v>
      </c>
      <c r="B9" s="2"/>
      <c r="C9" s="25" t="s">
        <v>28</v>
      </c>
      <c r="D9" s="3">
        <v>-38.25</v>
      </c>
      <c r="E9" s="2">
        <v>-36.81</v>
      </c>
      <c r="F9" s="2">
        <v>-38.049999999999997</v>
      </c>
      <c r="G9" s="3">
        <v>-34.56</v>
      </c>
      <c r="H9" s="2">
        <v>-40.82</v>
      </c>
      <c r="I9" s="2">
        <v>-41.53</v>
      </c>
      <c r="J9" s="3">
        <v>-36.44</v>
      </c>
      <c r="K9" s="2">
        <v>-40.200000000000003</v>
      </c>
      <c r="L9" s="2">
        <v>-36.19</v>
      </c>
      <c r="M9" s="3">
        <v>-35.04</v>
      </c>
      <c r="N9" s="2">
        <v>-34.83</v>
      </c>
      <c r="O9" s="2">
        <v>-42</v>
      </c>
      <c r="P9" s="3">
        <v>-38.35</v>
      </c>
      <c r="Q9" s="19">
        <f t="shared" si="0"/>
        <v>-37.928461538461541</v>
      </c>
      <c r="R9" s="21">
        <f t="shared" si="1"/>
        <v>4.3915384615384596</v>
      </c>
    </row>
    <row r="10" spans="1:18" x14ac:dyDescent="0.3">
      <c r="A10" s="9"/>
      <c r="B10" s="2"/>
      <c r="C10" s="25" t="s">
        <v>29</v>
      </c>
      <c r="D10" s="3">
        <v>-32.950000000000003</v>
      </c>
      <c r="E10" s="2">
        <v>-31.3</v>
      </c>
      <c r="F10" s="2">
        <v>-31.15</v>
      </c>
      <c r="G10" s="3">
        <v>-30.33</v>
      </c>
      <c r="H10" s="2">
        <v>-34.07</v>
      </c>
      <c r="I10" s="2">
        <v>-34.29</v>
      </c>
      <c r="J10" s="3">
        <v>-36.43</v>
      </c>
      <c r="K10" s="2">
        <v>-37.200000000000003</v>
      </c>
      <c r="L10" s="2">
        <v>-36.89</v>
      </c>
      <c r="M10" s="3">
        <v>-33.06</v>
      </c>
      <c r="N10" s="2">
        <v>-41.08</v>
      </c>
      <c r="O10" s="2">
        <v>-41.36</v>
      </c>
      <c r="P10" s="3">
        <v>-34.909999999999997</v>
      </c>
      <c r="Q10" s="19">
        <f t="shared" si="0"/>
        <v>-35.001538461538459</v>
      </c>
      <c r="R10" s="21">
        <f t="shared" si="1"/>
        <v>7.3184615384615412</v>
      </c>
    </row>
    <row r="11" spans="1:18" x14ac:dyDescent="0.3">
      <c r="A11" s="9">
        <v>2</v>
      </c>
      <c r="B11" s="2"/>
      <c r="C11" s="25" t="s">
        <v>1</v>
      </c>
      <c r="D11" s="3">
        <v>-34.54</v>
      </c>
      <c r="E11" s="2">
        <v>-32.979999999999997</v>
      </c>
      <c r="F11" s="2">
        <v>-33.53</v>
      </c>
      <c r="G11" s="3">
        <v>-34.68</v>
      </c>
      <c r="H11" s="2">
        <v>-33.76</v>
      </c>
      <c r="I11" s="2">
        <v>-34.6</v>
      </c>
      <c r="J11" s="3">
        <v>-33.770000000000003</v>
      </c>
      <c r="K11" s="2">
        <v>-38.76</v>
      </c>
      <c r="L11" s="2">
        <v>-39.31</v>
      </c>
      <c r="M11" s="3">
        <v>-38.67</v>
      </c>
      <c r="N11" s="2">
        <v>-36.29</v>
      </c>
      <c r="O11" s="2">
        <v>-36.07</v>
      </c>
      <c r="P11" s="3">
        <v>-37.99</v>
      </c>
      <c r="Q11" s="19">
        <f t="shared" si="0"/>
        <v>-35.765384615384619</v>
      </c>
      <c r="R11" s="21">
        <f t="shared" si="1"/>
        <v>6.5546153846153814</v>
      </c>
    </row>
    <row r="12" spans="1:18" x14ac:dyDescent="0.3">
      <c r="A12" s="9"/>
      <c r="B12" s="2"/>
      <c r="C12" s="25" t="s">
        <v>30</v>
      </c>
      <c r="D12" s="3">
        <v>-28.71</v>
      </c>
      <c r="E12" s="2">
        <v>-34.15</v>
      </c>
      <c r="F12" s="2">
        <v>-31.62</v>
      </c>
      <c r="G12" s="3">
        <v>-39.74</v>
      </c>
      <c r="H12" s="2">
        <v>-25.29</v>
      </c>
      <c r="I12" s="2">
        <v>-32.4</v>
      </c>
      <c r="J12" s="3">
        <v>-35.799999999999997</v>
      </c>
      <c r="K12" s="2">
        <v>-39.54</v>
      </c>
      <c r="L12" s="2">
        <v>-35.26</v>
      </c>
      <c r="M12" s="3">
        <v>-34.56</v>
      </c>
      <c r="N12" s="2">
        <v>-30.64</v>
      </c>
      <c r="O12" s="2">
        <v>-36.26</v>
      </c>
      <c r="P12" s="3">
        <v>-37.119999999999997</v>
      </c>
      <c r="Q12" s="19">
        <f t="shared" si="0"/>
        <v>-33.93</v>
      </c>
      <c r="R12" s="21">
        <f t="shared" si="1"/>
        <v>8.39</v>
      </c>
    </row>
    <row r="13" spans="1:18" x14ac:dyDescent="0.3">
      <c r="A13" s="9"/>
      <c r="B13" s="2"/>
      <c r="C13" s="25" t="s">
        <v>24</v>
      </c>
      <c r="J13" s="3">
        <v>-24.74</v>
      </c>
      <c r="K13" s="2">
        <v>-28.73</v>
      </c>
      <c r="L13" s="2">
        <v>-29.67</v>
      </c>
      <c r="M13" s="3">
        <v>-32.03</v>
      </c>
      <c r="N13" s="2">
        <v>-29.91</v>
      </c>
      <c r="O13" s="2">
        <v>-30.41</v>
      </c>
      <c r="P13" s="3">
        <v>-26.05</v>
      </c>
      <c r="Q13" s="19">
        <f>AVERAGE(J13:P13)</f>
        <v>-28.791428571428575</v>
      </c>
      <c r="R13" s="21">
        <f t="shared" si="1"/>
        <v>13.528571428571425</v>
      </c>
    </row>
    <row r="14" spans="1:18" x14ac:dyDescent="0.3">
      <c r="A14" s="9" t="s">
        <v>0</v>
      </c>
      <c r="B14" s="2"/>
      <c r="C14" s="25" t="s">
        <v>25</v>
      </c>
      <c r="D14" s="3">
        <v>-31.75</v>
      </c>
      <c r="E14" s="2">
        <v>-32.08</v>
      </c>
      <c r="F14" s="2">
        <v>-30.38</v>
      </c>
      <c r="G14" s="3">
        <v>-27.4</v>
      </c>
      <c r="H14" s="2">
        <v>-30.95</v>
      </c>
      <c r="I14" s="4">
        <v>-29.84</v>
      </c>
      <c r="J14" s="3">
        <v>-29.97</v>
      </c>
      <c r="K14" s="2">
        <v>-31.13</v>
      </c>
      <c r="L14" s="4">
        <v>-28.59</v>
      </c>
      <c r="M14" s="3">
        <v>-31.35</v>
      </c>
      <c r="N14" s="2">
        <v>-32.369999999999997</v>
      </c>
      <c r="O14" s="4">
        <v>-34.15</v>
      </c>
      <c r="P14" s="3">
        <v>-32.090000000000003</v>
      </c>
      <c r="Q14" s="19">
        <f>AVERAGE(D14:P14)</f>
        <v>-30.926923076923075</v>
      </c>
      <c r="R14" s="21">
        <f t="shared" si="1"/>
        <v>11.393076923076926</v>
      </c>
    </row>
    <row r="15" spans="1:18" x14ac:dyDescent="0.3">
      <c r="A15" s="12" t="s">
        <v>7</v>
      </c>
      <c r="B15" s="2"/>
      <c r="C15" s="25" t="s">
        <v>8</v>
      </c>
      <c r="D15" s="3" t="s">
        <v>41</v>
      </c>
      <c r="Q15" s="18"/>
      <c r="R15" s="21"/>
    </row>
    <row r="16" spans="1:18" x14ac:dyDescent="0.3">
      <c r="A16" s="10" t="s">
        <v>49</v>
      </c>
      <c r="B16" s="5"/>
      <c r="C16" s="6" t="s">
        <v>32</v>
      </c>
      <c r="D16" s="7"/>
      <c r="E16" s="5"/>
      <c r="F16" s="5"/>
      <c r="G16" s="7"/>
      <c r="H16" s="5"/>
      <c r="I16" s="5"/>
      <c r="J16" s="7"/>
      <c r="K16" s="5"/>
      <c r="L16" s="5"/>
      <c r="M16" s="7"/>
      <c r="N16" s="5"/>
      <c r="O16" s="5"/>
      <c r="P16" s="7"/>
      <c r="Q16" s="18"/>
      <c r="R16" s="21"/>
    </row>
    <row r="17" spans="1:18" x14ac:dyDescent="0.3">
      <c r="A17" s="9">
        <v>8</v>
      </c>
      <c r="B17" s="2"/>
      <c r="C17" s="25" t="s">
        <v>6</v>
      </c>
      <c r="D17" s="3">
        <v>-36.29</v>
      </c>
      <c r="E17" s="2">
        <v>-40.65</v>
      </c>
      <c r="F17" s="2">
        <v>-37.76</v>
      </c>
      <c r="G17" s="3">
        <v>-37.32</v>
      </c>
      <c r="H17" s="2">
        <v>-33.75</v>
      </c>
      <c r="I17" s="2">
        <v>-30.23</v>
      </c>
      <c r="J17" s="3">
        <v>-34.04</v>
      </c>
      <c r="K17" s="2">
        <v>-33.4</v>
      </c>
      <c r="L17" s="2">
        <v>-30.42</v>
      </c>
      <c r="M17" s="3">
        <v>-35.049999999999997</v>
      </c>
      <c r="N17" s="2">
        <v>-36.22</v>
      </c>
      <c r="O17" s="2">
        <v>-35.54</v>
      </c>
      <c r="P17" s="3">
        <v>-35.75</v>
      </c>
      <c r="Q17" s="19">
        <f t="shared" ref="Q17:Q29" si="2">AVERAGE(D17:P17)</f>
        <v>-35.10923076923077</v>
      </c>
      <c r="R17" s="21">
        <f t="shared" si="1"/>
        <v>7.2107692307692304</v>
      </c>
    </row>
    <row r="18" spans="1:18" x14ac:dyDescent="0.3">
      <c r="A18" s="9">
        <v>8</v>
      </c>
      <c r="B18" s="2"/>
      <c r="C18" s="25" t="s">
        <v>3</v>
      </c>
      <c r="D18" s="3">
        <v>-42.1</v>
      </c>
      <c r="E18" s="2">
        <v>-43.14</v>
      </c>
      <c r="F18" s="2">
        <v>-43.12</v>
      </c>
      <c r="G18" s="3">
        <v>-40.4</v>
      </c>
      <c r="H18" s="2">
        <v>-43.06</v>
      </c>
      <c r="I18" s="2">
        <v>-40.340000000000003</v>
      </c>
      <c r="J18" s="3">
        <v>-41.19</v>
      </c>
      <c r="K18" s="2">
        <v>-38.21</v>
      </c>
      <c r="L18" s="2">
        <v>-32.909999999999997</v>
      </c>
      <c r="M18" s="3">
        <v>-41.55</v>
      </c>
      <c r="N18" s="2">
        <v>-41.56</v>
      </c>
      <c r="O18" s="2">
        <v>-38.76</v>
      </c>
      <c r="P18" s="3">
        <v>-39.799999999999997</v>
      </c>
      <c r="Q18" s="19">
        <f t="shared" si="2"/>
        <v>-40.472307692307695</v>
      </c>
      <c r="R18" s="21">
        <f t="shared" si="1"/>
        <v>1.8476923076923057</v>
      </c>
    </row>
    <row r="19" spans="1:18" x14ac:dyDescent="0.3">
      <c r="A19" s="9">
        <v>8</v>
      </c>
      <c r="B19" s="2"/>
      <c r="C19" s="25" t="s">
        <v>33</v>
      </c>
      <c r="D19" s="3">
        <v>-40.85</v>
      </c>
      <c r="E19" s="2">
        <v>-42.88</v>
      </c>
      <c r="F19" s="2">
        <v>-40.64</v>
      </c>
      <c r="G19" s="3">
        <v>-42.43</v>
      </c>
      <c r="H19" s="2">
        <v>-43.75</v>
      </c>
      <c r="I19" s="2">
        <v>-41.07</v>
      </c>
      <c r="J19" s="3">
        <v>-41.71</v>
      </c>
      <c r="K19" s="2">
        <v>-40.299999999999997</v>
      </c>
      <c r="L19" s="2">
        <v>-41.01</v>
      </c>
      <c r="M19" s="3">
        <v>-42.76</v>
      </c>
      <c r="N19" s="2">
        <v>-43.12</v>
      </c>
      <c r="O19" s="2">
        <v>-42.25</v>
      </c>
      <c r="P19" s="3">
        <v>-43.38</v>
      </c>
      <c r="Q19" s="19">
        <f t="shared" si="2"/>
        <v>-42.011538461538457</v>
      </c>
      <c r="R19" s="21">
        <f t="shared" si="1"/>
        <v>0.30846153846154323</v>
      </c>
    </row>
    <row r="20" spans="1:18" x14ac:dyDescent="0.3">
      <c r="A20" s="9">
        <v>4</v>
      </c>
      <c r="B20" s="2"/>
      <c r="C20" s="25" t="s">
        <v>2</v>
      </c>
      <c r="D20" s="3">
        <v>-34.54</v>
      </c>
      <c r="E20" s="2">
        <v>-31.84</v>
      </c>
      <c r="F20" s="2">
        <v>-35.14</v>
      </c>
      <c r="G20" s="3">
        <v>-28.74</v>
      </c>
      <c r="H20" s="2">
        <v>-28.86</v>
      </c>
      <c r="I20" s="2">
        <v>-31.28</v>
      </c>
      <c r="J20" s="3">
        <v>-37.69</v>
      </c>
      <c r="K20" s="2">
        <v>-37.229999999999997</v>
      </c>
      <c r="L20" s="2">
        <v>-32.28</v>
      </c>
      <c r="M20" s="3">
        <v>-32.159999999999997</v>
      </c>
      <c r="N20" s="2">
        <v>-38.28</v>
      </c>
      <c r="O20" s="2">
        <v>-37.33</v>
      </c>
      <c r="P20" s="3">
        <v>-36.270000000000003</v>
      </c>
      <c r="Q20" s="19">
        <f t="shared" si="2"/>
        <v>-33.972307692307687</v>
      </c>
      <c r="R20" s="21">
        <f t="shared" si="1"/>
        <v>8.3476923076923129</v>
      </c>
    </row>
    <row r="21" spans="1:18" x14ac:dyDescent="0.3">
      <c r="A21" s="9">
        <v>4</v>
      </c>
      <c r="B21" s="2"/>
      <c r="C21" s="25" t="s">
        <v>35</v>
      </c>
      <c r="D21" s="3">
        <v>-41.5</v>
      </c>
      <c r="E21" s="2">
        <v>-38.08</v>
      </c>
      <c r="F21" s="2">
        <v>-42.34</v>
      </c>
      <c r="G21" s="3">
        <v>-36.29</v>
      </c>
      <c r="H21" s="2">
        <v>-33.229999999999997</v>
      </c>
      <c r="I21" s="2">
        <v>-40.25</v>
      </c>
      <c r="J21" s="3">
        <v>-42.33</v>
      </c>
      <c r="K21" s="2">
        <v>-38.630000000000003</v>
      </c>
      <c r="L21" s="2">
        <v>-36.700000000000003</v>
      </c>
      <c r="M21" s="3">
        <v>-35.67</v>
      </c>
      <c r="N21" s="2">
        <v>-41.26</v>
      </c>
      <c r="O21" s="2">
        <v>-41.26</v>
      </c>
      <c r="P21" s="3">
        <v>-37.450000000000003</v>
      </c>
      <c r="Q21" s="19">
        <f t="shared" si="2"/>
        <v>-38.84538461538461</v>
      </c>
      <c r="R21" s="21">
        <f t="shared" si="1"/>
        <v>3.4746153846153902</v>
      </c>
    </row>
    <row r="22" spans="1:18" x14ac:dyDescent="0.3">
      <c r="A22" s="9">
        <v>2.6666666666666665</v>
      </c>
      <c r="B22" s="2"/>
      <c r="C22" s="25" t="s">
        <v>43</v>
      </c>
      <c r="D22" s="3">
        <v>-38.75</v>
      </c>
      <c r="E22" s="2">
        <v>-40.14</v>
      </c>
      <c r="F22" s="2">
        <v>-37.770000000000003</v>
      </c>
      <c r="G22" s="3">
        <v>-40.06</v>
      </c>
      <c r="H22" s="2">
        <v>-42.81</v>
      </c>
      <c r="I22" s="2">
        <v>-43.11</v>
      </c>
      <c r="J22" s="3">
        <v>-38.39</v>
      </c>
      <c r="K22" s="2">
        <v>-35.75</v>
      </c>
      <c r="L22" s="2">
        <v>-37.299999999999997</v>
      </c>
      <c r="M22" s="3">
        <v>-40.04</v>
      </c>
      <c r="N22" s="2">
        <v>-38.22</v>
      </c>
      <c r="O22" s="2">
        <v>-41.55</v>
      </c>
      <c r="P22" s="3">
        <v>-35.200000000000003</v>
      </c>
      <c r="Q22" s="19">
        <f t="shared" si="2"/>
        <v>-39.160769230769233</v>
      </c>
      <c r="R22" s="21">
        <f t="shared" si="1"/>
        <v>3.1592307692307671</v>
      </c>
    </row>
    <row r="23" spans="1:18" x14ac:dyDescent="0.3">
      <c r="A23" s="9">
        <v>2</v>
      </c>
      <c r="B23" s="2"/>
      <c r="C23" s="25" t="s">
        <v>1</v>
      </c>
      <c r="D23" s="3">
        <v>-37.200000000000003</v>
      </c>
      <c r="E23" s="2">
        <v>-36.36</v>
      </c>
      <c r="F23" s="2">
        <v>-36.04</v>
      </c>
      <c r="G23" s="3">
        <v>-33.700000000000003</v>
      </c>
      <c r="H23" s="2">
        <v>-34.700000000000003</v>
      </c>
      <c r="I23" s="2">
        <v>-37.08</v>
      </c>
      <c r="J23" s="3">
        <v>-39.64</v>
      </c>
      <c r="K23" s="2">
        <v>-40.47</v>
      </c>
      <c r="L23" s="2">
        <v>-31.72</v>
      </c>
      <c r="M23" s="3">
        <v>-41.38</v>
      </c>
      <c r="N23" s="2">
        <v>-33.15</v>
      </c>
      <c r="O23" s="2">
        <v>-35.78</v>
      </c>
      <c r="P23" s="3">
        <v>-35</v>
      </c>
      <c r="Q23" s="19">
        <f t="shared" si="2"/>
        <v>-36.324615384615377</v>
      </c>
      <c r="R23" s="21">
        <f t="shared" si="1"/>
        <v>5.9953846153846229</v>
      </c>
    </row>
    <row r="24" spans="1:18" x14ac:dyDescent="0.3">
      <c r="A24" s="9">
        <v>2</v>
      </c>
      <c r="B24" s="2"/>
      <c r="C24" s="25" t="s">
        <v>5</v>
      </c>
      <c r="D24" s="3">
        <v>-35.25</v>
      </c>
      <c r="E24" s="2">
        <v>-39.6</v>
      </c>
      <c r="F24" s="2">
        <v>-39.81</v>
      </c>
      <c r="G24" s="3">
        <v>-38.42</v>
      </c>
      <c r="H24" s="2">
        <v>-37.65</v>
      </c>
      <c r="I24" s="2">
        <v>-39.869999999999997</v>
      </c>
      <c r="J24" s="3">
        <v>-42.28</v>
      </c>
      <c r="K24" s="2">
        <v>-40.380000000000003</v>
      </c>
      <c r="L24" s="2">
        <v>-42.48</v>
      </c>
      <c r="M24" s="3">
        <v>-42.24</v>
      </c>
      <c r="N24" s="2">
        <v>-38.729999999999997</v>
      </c>
      <c r="O24" s="2">
        <v>-39.24</v>
      </c>
      <c r="P24" s="3">
        <v>-38.6</v>
      </c>
      <c r="Q24" s="19">
        <f t="shared" si="2"/>
        <v>-39.580769230769235</v>
      </c>
      <c r="R24" s="21">
        <f t="shared" si="1"/>
        <v>2.7392307692307654</v>
      </c>
    </row>
    <row r="25" spans="1:18" x14ac:dyDescent="0.3">
      <c r="A25" s="9"/>
      <c r="B25" s="2"/>
      <c r="C25" s="25" t="s">
        <v>44</v>
      </c>
      <c r="D25" s="3">
        <v>-35.159999999999997</v>
      </c>
      <c r="E25" s="2">
        <v>-35.630000000000003</v>
      </c>
      <c r="F25" s="2">
        <v>-36.840000000000003</v>
      </c>
      <c r="G25" s="3">
        <v>-36.26</v>
      </c>
      <c r="H25" s="2">
        <v>-35.340000000000003</v>
      </c>
      <c r="I25" s="2">
        <v>-40.869999999999997</v>
      </c>
      <c r="J25" s="3">
        <v>-40.57</v>
      </c>
      <c r="K25" s="2">
        <v>-40.340000000000003</v>
      </c>
      <c r="L25" s="2">
        <v>-41.22</v>
      </c>
      <c r="M25" s="3">
        <v>-35.97</v>
      </c>
      <c r="N25" s="2">
        <v>-42.27</v>
      </c>
      <c r="O25" s="2">
        <v>-37.57</v>
      </c>
      <c r="P25" s="3">
        <v>-42.28</v>
      </c>
      <c r="Q25" s="19">
        <f t="shared" si="2"/>
        <v>-38.486153846153847</v>
      </c>
      <c r="R25" s="21">
        <f t="shared" si="1"/>
        <v>3.833846153846153</v>
      </c>
    </row>
    <row r="26" spans="1:18" x14ac:dyDescent="0.3">
      <c r="A26" s="9"/>
      <c r="B26" s="2"/>
      <c r="C26" s="25" t="s">
        <v>45</v>
      </c>
      <c r="D26" s="3">
        <v>-36.74</v>
      </c>
      <c r="E26" s="2">
        <v>-39.869999999999997</v>
      </c>
      <c r="F26" s="2">
        <v>-40.1</v>
      </c>
      <c r="G26" s="3">
        <v>-31</v>
      </c>
      <c r="H26" s="2">
        <v>-38.07</v>
      </c>
      <c r="I26" s="2">
        <v>-38.83</v>
      </c>
      <c r="J26" s="3">
        <v>-41.02</v>
      </c>
      <c r="K26" s="2">
        <v>-38.270000000000003</v>
      </c>
      <c r="L26" s="2">
        <v>-41.37</v>
      </c>
      <c r="M26" s="3">
        <v>-38.53</v>
      </c>
      <c r="N26" s="2">
        <v>-35.229999999999997</v>
      </c>
      <c r="O26" s="2">
        <v>-36.15</v>
      </c>
      <c r="P26" s="3">
        <v>-41.97</v>
      </c>
      <c r="Q26" s="19">
        <f t="shared" si="2"/>
        <v>-38.242307692307691</v>
      </c>
      <c r="R26" s="21">
        <f t="shared" si="1"/>
        <v>4.0776923076923097</v>
      </c>
    </row>
    <row r="27" spans="1:18" x14ac:dyDescent="0.3">
      <c r="A27" s="9"/>
      <c r="B27" s="2"/>
      <c r="C27" s="25" t="s">
        <v>34</v>
      </c>
      <c r="D27" s="3">
        <v>-37.450000000000003</v>
      </c>
      <c r="E27" s="2">
        <v>-35.04</v>
      </c>
      <c r="F27" s="2">
        <v>-39.56</v>
      </c>
      <c r="G27" s="3">
        <v>-39.22</v>
      </c>
      <c r="H27" s="2">
        <v>-39.67</v>
      </c>
      <c r="I27" s="2">
        <v>-41.12</v>
      </c>
      <c r="J27" s="3">
        <v>-40.630000000000003</v>
      </c>
      <c r="K27" s="2">
        <v>-37.380000000000003</v>
      </c>
      <c r="L27" s="2">
        <v>-36.76</v>
      </c>
      <c r="M27" s="3">
        <v>-35.380000000000003</v>
      </c>
      <c r="N27" s="2">
        <v>-42.41</v>
      </c>
      <c r="O27" s="2">
        <v>-43.32</v>
      </c>
      <c r="P27" s="3">
        <v>-42.43</v>
      </c>
      <c r="Q27" s="19">
        <f t="shared" si="2"/>
        <v>-39.259230769230768</v>
      </c>
      <c r="R27" s="21">
        <f t="shared" si="1"/>
        <v>3.0607692307692318</v>
      </c>
    </row>
    <row r="28" spans="1:18" x14ac:dyDescent="0.3">
      <c r="A28" s="9" t="s">
        <v>0</v>
      </c>
      <c r="B28" s="2"/>
      <c r="C28" s="25" t="s">
        <v>35</v>
      </c>
      <c r="D28" s="3">
        <v>-35.33</v>
      </c>
      <c r="E28" s="2">
        <v>-33.72</v>
      </c>
      <c r="F28" s="2">
        <v>-34.47</v>
      </c>
      <c r="G28" s="3">
        <v>-31.31</v>
      </c>
      <c r="H28" s="2">
        <v>-35.270000000000003</v>
      </c>
      <c r="I28" s="2">
        <v>-36.01</v>
      </c>
      <c r="J28" s="3">
        <v>-33.869999999999997</v>
      </c>
      <c r="K28" s="2">
        <v>-39.14</v>
      </c>
      <c r="L28" s="2">
        <v>-35.76</v>
      </c>
      <c r="M28" s="3">
        <v>-33.57</v>
      </c>
      <c r="N28" s="2">
        <v>-32.450000000000003</v>
      </c>
      <c r="O28" s="2">
        <v>-33.909999999999997</v>
      </c>
      <c r="P28" s="3">
        <v>-34.57</v>
      </c>
      <c r="Q28" s="19">
        <f t="shared" si="2"/>
        <v>-34.567692307692305</v>
      </c>
      <c r="R28" s="21">
        <f t="shared" si="1"/>
        <v>7.7523076923076957</v>
      </c>
    </row>
    <row r="29" spans="1:18" x14ac:dyDescent="0.3">
      <c r="A29" s="9"/>
      <c r="B29" s="2"/>
      <c r="C29" s="25" t="s">
        <v>40</v>
      </c>
      <c r="D29" s="3">
        <v>-43.62</v>
      </c>
      <c r="E29" s="2">
        <v>-43.49</v>
      </c>
      <c r="F29" s="2">
        <v>-43.7</v>
      </c>
      <c r="G29" s="3">
        <v>-42.86</v>
      </c>
      <c r="H29" s="2">
        <v>-41.96</v>
      </c>
      <c r="I29" s="2">
        <v>-41.15</v>
      </c>
      <c r="J29" s="3">
        <v>-41.22</v>
      </c>
      <c r="K29" s="2">
        <v>-41.77</v>
      </c>
      <c r="L29" s="2">
        <v>-39.85</v>
      </c>
      <c r="M29" s="3">
        <v>-34.799999999999997</v>
      </c>
      <c r="N29" s="2">
        <v>-39.06</v>
      </c>
      <c r="O29" s="2">
        <v>-42.57</v>
      </c>
      <c r="P29" s="3">
        <v>-41.17</v>
      </c>
      <c r="Q29" s="19">
        <f t="shared" si="2"/>
        <v>-41.324615384615385</v>
      </c>
      <c r="R29" s="21">
        <f t="shared" si="1"/>
        <v>0.99538461538461576</v>
      </c>
    </row>
    <row r="30" spans="1:18" x14ac:dyDescent="0.3">
      <c r="A30" s="12" t="s">
        <v>7</v>
      </c>
      <c r="B30" s="2"/>
      <c r="C30" s="25" t="s">
        <v>39</v>
      </c>
      <c r="D30" s="3" t="s">
        <v>42</v>
      </c>
      <c r="Q30" s="18"/>
      <c r="R30" s="21"/>
    </row>
    <row r="31" spans="1:18" x14ac:dyDescent="0.3">
      <c r="A31" s="13"/>
      <c r="B31" s="5"/>
      <c r="C31" s="6" t="s">
        <v>4</v>
      </c>
      <c r="D31" s="7"/>
      <c r="E31" s="5"/>
      <c r="F31" s="5"/>
      <c r="G31" s="7"/>
      <c r="H31" s="5"/>
      <c r="I31" s="5"/>
      <c r="J31" s="7"/>
      <c r="K31" s="5"/>
      <c r="L31" s="5"/>
      <c r="M31" s="7"/>
      <c r="N31" s="5"/>
      <c r="O31" s="5"/>
      <c r="P31" s="7"/>
      <c r="Q31" s="18"/>
      <c r="R31" s="21"/>
    </row>
    <row r="32" spans="1:18" x14ac:dyDescent="0.3">
      <c r="A32" s="9">
        <v>16</v>
      </c>
      <c r="B32" s="2"/>
      <c r="C32" s="25" t="s">
        <v>36</v>
      </c>
      <c r="D32" s="3">
        <v>-37.22</v>
      </c>
      <c r="E32" s="2">
        <v>-35.11</v>
      </c>
      <c r="F32" s="2">
        <v>-31.21</v>
      </c>
      <c r="G32" s="3">
        <v>-34.04</v>
      </c>
      <c r="H32" s="2">
        <v>-34.25</v>
      </c>
      <c r="I32" s="2">
        <v>-31.74</v>
      </c>
      <c r="J32" s="3">
        <v>-42.97</v>
      </c>
      <c r="Q32" s="19">
        <f>AVERAGE(D32:J32)</f>
        <v>-35.22</v>
      </c>
      <c r="R32" s="21">
        <f t="shared" si="1"/>
        <v>7.1000000000000014</v>
      </c>
    </row>
    <row r="33" spans="1:19" x14ac:dyDescent="0.3">
      <c r="A33" s="9">
        <v>8</v>
      </c>
      <c r="B33" s="2"/>
      <c r="C33" s="25" t="s">
        <v>37</v>
      </c>
      <c r="D33" s="3">
        <v>-32.18</v>
      </c>
      <c r="E33" s="2">
        <v>-31.74</v>
      </c>
      <c r="F33" s="2">
        <v>-32.049999999999997</v>
      </c>
      <c r="G33" s="3">
        <v>-29.79</v>
      </c>
      <c r="H33" s="2">
        <v>-32.549999999999997</v>
      </c>
      <c r="I33" s="2">
        <v>-32.74</v>
      </c>
      <c r="J33" s="3">
        <v>-37.5</v>
      </c>
      <c r="Q33" s="19">
        <f>AVERAGE(D33:J33)</f>
        <v>-32.65</v>
      </c>
      <c r="R33" s="21">
        <f t="shared" si="1"/>
        <v>9.6700000000000017</v>
      </c>
    </row>
    <row r="34" spans="1:19" x14ac:dyDescent="0.3">
      <c r="A34" s="11">
        <v>16</v>
      </c>
      <c r="B34" s="2"/>
      <c r="C34" s="25" t="s">
        <v>38</v>
      </c>
      <c r="D34" s="3">
        <v>-30.91</v>
      </c>
      <c r="E34" s="2">
        <v>-23.72</v>
      </c>
      <c r="F34" s="2">
        <v>-27.07</v>
      </c>
      <c r="G34" s="3">
        <v>-25.3</v>
      </c>
      <c r="H34" s="2">
        <v>-30</v>
      </c>
      <c r="I34" s="2">
        <v>-33.9</v>
      </c>
      <c r="J34" s="3">
        <v>-36.090000000000003</v>
      </c>
      <c r="Q34" s="19">
        <f>AVERAGE(D34:J34)</f>
        <v>-29.57</v>
      </c>
      <c r="R34" s="21">
        <f t="shared" si="1"/>
        <v>12.75</v>
      </c>
    </row>
    <row r="35" spans="1:19" x14ac:dyDescent="0.3">
      <c r="A35" s="11"/>
      <c r="B35" s="2"/>
      <c r="C35" s="23"/>
    </row>
    <row r="36" spans="1:19" x14ac:dyDescent="0.3">
      <c r="A36" s="9"/>
      <c r="C36" s="25" t="s">
        <v>31</v>
      </c>
      <c r="D36" s="3">
        <v>-42.87</v>
      </c>
    </row>
    <row r="37" spans="1:19" x14ac:dyDescent="0.3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</row>
    <row r="38" spans="1:19" x14ac:dyDescent="0.3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</row>
    <row r="39" spans="1:19" x14ac:dyDescent="0.3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</row>
    <row r="40" spans="1:19" x14ac:dyDescent="0.3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</row>
    <row r="41" spans="1:19" x14ac:dyDescent="0.3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</row>
    <row r="42" spans="1:19" x14ac:dyDescent="0.3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</row>
    <row r="43" spans="1:19" x14ac:dyDescent="0.3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</row>
    <row r="44" spans="1:19" x14ac:dyDescent="0.3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</row>
    <row r="45" spans="1:19" x14ac:dyDescent="0.3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</row>
    <row r="46" spans="1:19" x14ac:dyDescent="0.3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</row>
    <row r="47" spans="1:19" x14ac:dyDescent="0.3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</row>
    <row r="48" spans="1:19" x14ac:dyDescent="0.3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</row>
    <row r="49" spans="1:19" x14ac:dyDescent="0.3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</row>
    <row r="50" spans="1:19" x14ac:dyDescent="0.3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</row>
    <row r="51" spans="1:19" x14ac:dyDescent="0.3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</row>
    <row r="52" spans="1:19" x14ac:dyDescent="0.3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</row>
    <row r="53" spans="1:19" x14ac:dyDescent="0.3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</row>
    <row r="54" spans="1:19" x14ac:dyDescent="0.3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</row>
    <row r="55" spans="1:19" x14ac:dyDescent="0.3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</row>
    <row r="56" spans="1:19" x14ac:dyDescent="0.3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</row>
    <row r="57" spans="1:19" x14ac:dyDescent="0.3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</row>
    <row r="58" spans="1:19" x14ac:dyDescent="0.3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</row>
    <row r="59" spans="1:19" x14ac:dyDescent="0.3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</row>
    <row r="60" spans="1:19" x14ac:dyDescent="0.3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</row>
    <row r="61" spans="1:19" x14ac:dyDescent="0.3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</row>
    <row r="62" spans="1:19" x14ac:dyDescent="0.3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</row>
    <row r="63" spans="1:19" x14ac:dyDescent="0.3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</row>
    <row r="64" spans="1:19" x14ac:dyDescent="0.3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</row>
    <row r="65" spans="1:19" x14ac:dyDescent="0.3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</row>
    <row r="66" spans="1:19" x14ac:dyDescent="0.3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</row>
    <row r="67" spans="1:19" x14ac:dyDescent="0.3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</row>
    <row r="68" spans="1:19" x14ac:dyDescent="0.3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</row>
    <row r="69" spans="1:19" x14ac:dyDescent="0.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</row>
    <row r="70" spans="1:19" x14ac:dyDescent="0.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</row>
    <row r="71" spans="1:19" x14ac:dyDescent="0.3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</row>
    <row r="72" spans="1:19" x14ac:dyDescent="0.3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</row>
    <row r="73" spans="1:19" x14ac:dyDescent="0.3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</row>
    <row r="74" spans="1:19" x14ac:dyDescent="0.3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</row>
    <row r="75" spans="1:19" x14ac:dyDescent="0.3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</row>
    <row r="76" spans="1:19" x14ac:dyDescent="0.3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</row>
    <row r="77" spans="1:19" x14ac:dyDescent="0.3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</row>
    <row r="78" spans="1:19" x14ac:dyDescent="0.3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</row>
    <row r="79" spans="1:19" x14ac:dyDescent="0.3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</row>
    <row r="80" spans="1:19" x14ac:dyDescent="0.3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</row>
    <row r="81" spans="1:19" x14ac:dyDescent="0.3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</row>
    <row r="82" spans="1:19" x14ac:dyDescent="0.3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</row>
    <row r="83" spans="1:19" x14ac:dyDescent="0.3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</row>
    <row r="84" spans="1:19" x14ac:dyDescent="0.3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</row>
    <row r="85" spans="1:19" x14ac:dyDescent="0.3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</row>
    <row r="86" spans="1:19" x14ac:dyDescent="0.3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</row>
    <row r="87" spans="1:19" x14ac:dyDescent="0.3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</row>
    <row r="88" spans="1:19" x14ac:dyDescent="0.3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</row>
    <row r="89" spans="1:19" x14ac:dyDescent="0.3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</row>
    <row r="90" spans="1:19" x14ac:dyDescent="0.3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</row>
    <row r="91" spans="1:19" x14ac:dyDescent="0.3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</row>
    <row r="92" spans="1:19" x14ac:dyDescent="0.3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</row>
    <row r="93" spans="1:19" x14ac:dyDescent="0.3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</row>
    <row r="94" spans="1:19" x14ac:dyDescent="0.3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</row>
    <row r="95" spans="1:19" x14ac:dyDescent="0.3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</row>
    <row r="96" spans="1:19" x14ac:dyDescent="0.3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</row>
    <row r="97" spans="1:19" x14ac:dyDescent="0.3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</row>
    <row r="98" spans="1:19" x14ac:dyDescent="0.3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</row>
    <row r="99" spans="1:19" x14ac:dyDescent="0.3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</row>
    <row r="100" spans="1:19" x14ac:dyDescent="0.3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</row>
    <row r="101" spans="1:19" x14ac:dyDescent="0.3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</row>
    <row r="102" spans="1:19" x14ac:dyDescent="0.3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</row>
    <row r="103" spans="1:19" x14ac:dyDescent="0.3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</row>
    <row r="104" spans="1:19" x14ac:dyDescent="0.3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</row>
    <row r="105" spans="1:19" x14ac:dyDescent="0.3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</row>
    <row r="106" spans="1:19" x14ac:dyDescent="0.3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</row>
    <row r="107" spans="1:19" x14ac:dyDescent="0.3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</row>
    <row r="108" spans="1:19" x14ac:dyDescent="0.3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</row>
    <row r="109" spans="1:19" x14ac:dyDescent="0.3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</row>
    <row r="110" spans="1:19" x14ac:dyDescent="0.3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</row>
    <row r="111" spans="1:19" x14ac:dyDescent="0.3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</row>
    <row r="112" spans="1:19" x14ac:dyDescent="0.3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</row>
    <row r="113" spans="1:19" x14ac:dyDescent="0.3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</row>
    <row r="114" spans="1:19" x14ac:dyDescent="0.3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</row>
    <row r="115" spans="1:19" x14ac:dyDescent="0.3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</row>
    <row r="116" spans="1:19" x14ac:dyDescent="0.3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</row>
    <row r="117" spans="1:19" x14ac:dyDescent="0.3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</row>
    <row r="118" spans="1:19" x14ac:dyDescent="0.3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</row>
    <row r="119" spans="1:19" x14ac:dyDescent="0.3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</row>
    <row r="120" spans="1:19" x14ac:dyDescent="0.3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</row>
    <row r="121" spans="1:19" x14ac:dyDescent="0.3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</row>
    <row r="122" spans="1:19" x14ac:dyDescent="0.3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</row>
    <row r="123" spans="1:19" x14ac:dyDescent="0.3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</row>
    <row r="124" spans="1:19" x14ac:dyDescent="0.3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</row>
    <row r="125" spans="1:19" x14ac:dyDescent="0.3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</row>
    <row r="126" spans="1:19" x14ac:dyDescent="0.3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</row>
    <row r="127" spans="1:19" x14ac:dyDescent="0.3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</row>
    <row r="128" spans="1:19" x14ac:dyDescent="0.3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</row>
    <row r="129" spans="1:19" x14ac:dyDescent="0.3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</row>
    <row r="130" spans="1:19" x14ac:dyDescent="0.3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</row>
    <row r="131" spans="1:19" x14ac:dyDescent="0.3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</row>
    <row r="132" spans="1:19" x14ac:dyDescent="0.3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</row>
    <row r="133" spans="1:19" x14ac:dyDescent="0.3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</row>
    <row r="134" spans="1:19" x14ac:dyDescent="0.3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</row>
    <row r="135" spans="1:19" x14ac:dyDescent="0.3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</row>
    <row r="136" spans="1:19" x14ac:dyDescent="0.3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</row>
    <row r="137" spans="1:19" x14ac:dyDescent="0.3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</row>
    <row r="138" spans="1:19" x14ac:dyDescent="0.3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</row>
    <row r="139" spans="1:19" x14ac:dyDescent="0.3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</row>
    <row r="140" spans="1:19" x14ac:dyDescent="0.3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</row>
    <row r="141" spans="1:19" x14ac:dyDescent="0.3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</row>
    <row r="142" spans="1:19" x14ac:dyDescent="0.3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</row>
    <row r="143" spans="1:19" x14ac:dyDescent="0.3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</row>
    <row r="144" spans="1:19" x14ac:dyDescent="0.3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</row>
    <row r="145" spans="1:19" x14ac:dyDescent="0.3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</row>
    <row r="146" spans="1:19" x14ac:dyDescent="0.3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</row>
    <row r="147" spans="1:19" x14ac:dyDescent="0.3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</row>
    <row r="148" spans="1:19" x14ac:dyDescent="0.3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</row>
    <row r="149" spans="1:19" x14ac:dyDescent="0.3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</row>
    <row r="150" spans="1:19" x14ac:dyDescent="0.3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</row>
    <row r="151" spans="1:19" x14ac:dyDescent="0.3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</row>
    <row r="152" spans="1:19" x14ac:dyDescent="0.3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</row>
    <row r="153" spans="1:19" x14ac:dyDescent="0.3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</row>
    <row r="154" spans="1:19" x14ac:dyDescent="0.3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</row>
  </sheetData>
  <pageMargins left="0.2" right="0.2" top="0.25" bottom="0.2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PonSourceData</vt:lpstr>
    </vt:vector>
  </TitlesOfParts>
  <Company>Brigham Young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Cook</dc:creator>
  <cp:lastModifiedBy>Don Cook</cp:lastModifiedBy>
  <cp:lastPrinted>2012-10-03T03:39:02Z</cp:lastPrinted>
  <dcterms:created xsi:type="dcterms:W3CDTF">2012-01-29T01:30:22Z</dcterms:created>
  <dcterms:modified xsi:type="dcterms:W3CDTF">2024-06-25T19:24:22Z</dcterms:modified>
</cp:coreProperties>
</file>